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816" yWindow="180" windowWidth="12120" windowHeight="8568" tabRatio="601" firstSheet="1" activeTab="1"/>
  </bookViews>
  <sheets>
    <sheet name="Tablica plana za 2013." sheetId="57" state="hidden" r:id="rId1"/>
    <sheet name="plan nabave 2021" sheetId="71" r:id="rId2"/>
  </sheets>
  <calcPr calcId="144525" fullPrecision="0"/>
</workbook>
</file>

<file path=xl/calcChain.xml><?xml version="1.0" encoding="utf-8"?>
<calcChain xmlns="http://schemas.openxmlformats.org/spreadsheetml/2006/main">
  <c r="F150" i="71" l="1"/>
  <c r="G164" i="71" l="1"/>
  <c r="G173" i="71"/>
  <c r="G190" i="71"/>
  <c r="G192" i="71"/>
  <c r="G194" i="71"/>
  <c r="G196" i="71"/>
  <c r="G198" i="71"/>
  <c r="H148" i="71" l="1"/>
  <c r="F38" i="71" l="1"/>
  <c r="H27" i="71"/>
  <c r="F12" i="71"/>
  <c r="G160" i="71"/>
  <c r="H160" i="71" s="1"/>
  <c r="H164" i="71"/>
  <c r="H173" i="71"/>
  <c r="H191" i="71"/>
  <c r="H190" i="71" s="1"/>
  <c r="H198" i="71"/>
  <c r="H196" i="71"/>
  <c r="H194" i="71"/>
  <c r="H192" i="71"/>
  <c r="G93" i="71"/>
  <c r="H93" i="71" s="1"/>
  <c r="G90" i="71"/>
  <c r="H74" i="71"/>
  <c r="G24" i="71"/>
  <c r="H24" i="71" s="1"/>
  <c r="F125" i="71"/>
  <c r="H125" i="71" s="1"/>
  <c r="F119" i="71"/>
  <c r="H119" i="71" s="1"/>
  <c r="F114" i="71"/>
  <c r="H114" i="71" s="1"/>
  <c r="F111" i="71"/>
  <c r="H111" i="71" s="1"/>
  <c r="F103" i="71"/>
  <c r="F101" i="71"/>
  <c r="H101" i="71" s="1"/>
  <c r="F90" i="71"/>
  <c r="F85" i="71"/>
  <c r="H85" i="71" s="1"/>
  <c r="F83" i="71"/>
  <c r="H83" i="71" s="1"/>
  <c r="F81" i="71"/>
  <c r="H81" i="71" s="1"/>
  <c r="F66" i="71"/>
  <c r="F18" i="71"/>
  <c r="H18" i="71" s="1"/>
  <c r="G54" i="71"/>
  <c r="H54" i="71" s="1"/>
  <c r="G103" i="71"/>
  <c r="F34" i="71"/>
  <c r="F51" i="71"/>
  <c r="F29" i="71"/>
  <c r="G12" i="71"/>
  <c r="G141" i="57"/>
  <c r="F141" i="57"/>
  <c r="E141" i="57"/>
  <c r="H90" i="71" l="1"/>
  <c r="H103" i="71"/>
  <c r="H12" i="71"/>
</calcChain>
</file>

<file path=xl/sharedStrings.xml><?xml version="1.0" encoding="utf-8"?>
<sst xmlns="http://schemas.openxmlformats.org/spreadsheetml/2006/main" count="379" uniqueCount="188">
  <si>
    <t>Energija</t>
  </si>
  <si>
    <t>Komunalne usluge</t>
  </si>
  <si>
    <t>Zdravstvene usluge</t>
  </si>
  <si>
    <t>Računalne usluge</t>
  </si>
  <si>
    <t>Reprezentacija</t>
  </si>
  <si>
    <t>Članarine</t>
  </si>
  <si>
    <t>Službena putovanja</t>
  </si>
  <si>
    <t>Stručno usavršavanje zaposlenika</t>
  </si>
  <si>
    <t>Premije osiguranja</t>
  </si>
  <si>
    <t>Račun</t>
  </si>
  <si>
    <t>Pozicija</t>
  </si>
  <si>
    <t>Opis</t>
  </si>
  <si>
    <t>Usluge promidžbe I informiranja</t>
  </si>
  <si>
    <t>Intelektualne I osobne usluge</t>
  </si>
  <si>
    <t>Ukupno:</t>
  </si>
  <si>
    <t>Ostale usluge</t>
  </si>
  <si>
    <t>Zakupnine i najamnine</t>
  </si>
  <si>
    <t xml:space="preserve">Ostali nespomenuti rashodi </t>
  </si>
  <si>
    <t>Usluge tekućeg i investicijskog održavanja</t>
  </si>
  <si>
    <t>Zatezne kamate</t>
  </si>
  <si>
    <t xml:space="preserve">                               Osječko-baranjska županija</t>
  </si>
  <si>
    <t>Uredski materijal I ostali materijalni rashodi</t>
  </si>
  <si>
    <t xml:space="preserve">Uredski materijal                  </t>
  </si>
  <si>
    <t>Materijal I sredstva za čišćenje i održavanje</t>
  </si>
  <si>
    <t>Službena, radna I zaštitna odjeća i obuća</t>
  </si>
  <si>
    <t>Materijal za higijenske potrebe i njegu</t>
  </si>
  <si>
    <t>Ostali materijal za potrebe redovnog poslovanja</t>
  </si>
  <si>
    <t>Električna energija</t>
  </si>
  <si>
    <t>Plin</t>
  </si>
  <si>
    <t>Motorni benzin I dizel gorivo</t>
  </si>
  <si>
    <t>Sitan inventar I auto gume</t>
  </si>
  <si>
    <t xml:space="preserve">Sitan inventar  </t>
  </si>
  <si>
    <t>Autogume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</si>
  <si>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</si>
  <si>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</si>
  <si>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</si>
  <si>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</si>
  <si>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</si>
  <si>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>Elektronski mediji</t>
  </si>
  <si>
    <t>Tisak</t>
  </si>
  <si>
    <t>Ostale usluge promidžbe I  informiranja</t>
  </si>
  <si>
    <t>Opskrba vodom</t>
  </si>
  <si>
    <t>Iznošenje I odvoz smeća</t>
  </si>
  <si>
    <t>Deratizacija I dezinsekcija</t>
  </si>
  <si>
    <t xml:space="preserve">Dimnjačarske I ekološke usluge </t>
  </si>
  <si>
    <t>Ostale komunalne usluge</t>
  </si>
  <si>
    <t>Zakupnine za zemljišta</t>
  </si>
  <si>
    <t>Obvezni I preventivni zdravstveni pregledi zaposlenika</t>
  </si>
  <si>
    <t>Laboratorijske usluge</t>
  </si>
  <si>
    <t>Autorski honorari</t>
  </si>
  <si>
    <t>Ugovori o djelu</t>
  </si>
  <si>
    <t>Usluge odvjetnika I pravnog savjetovanja</t>
  </si>
  <si>
    <t>Usluge vještačenja</t>
  </si>
  <si>
    <t>Ostale intelektualne usluge</t>
  </si>
  <si>
    <t>Usluge razvoja software-a</t>
  </si>
  <si>
    <t>Ostale računalne usluge</t>
  </si>
  <si>
    <t>Grafičike i tiskarske usluge, usluge kopiranja i uvezivanja</t>
  </si>
  <si>
    <t>Film i izrada fotografija</t>
  </si>
  <si>
    <t>Uređenje prostora</t>
  </si>
  <si>
    <t>Usluge pri registraciji prijevoznih sredstava</t>
  </si>
  <si>
    <t>Ostale nespomenute usluge</t>
  </si>
  <si>
    <t>Premije osiguranja prijevoznih sredstava</t>
  </si>
  <si>
    <t>Premije osiguranja ostale imovine</t>
  </si>
  <si>
    <t>Premije osiguranja zaposlenih</t>
  </si>
  <si>
    <t>Tuzemne članarine</t>
  </si>
  <si>
    <t>Bankarske usluge I usluge platnog prometa</t>
  </si>
  <si>
    <t>Usluge banaka</t>
  </si>
  <si>
    <t>Usluge platnog prometa</t>
  </si>
  <si>
    <t>Zatezne kamate za poreze</t>
  </si>
  <si>
    <t>Zatezne kamate na doprinose</t>
  </si>
  <si>
    <t xml:space="preserve">Ostali nespomenuti financijski rashodi 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</si>
  <si>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</si>
  <si>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</si>
  <si>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</si>
  <si>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</si>
  <si>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</si>
  <si>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</si>
  <si>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Tečajevi I stručni ispiti</t>
  </si>
  <si>
    <t>Prijevoz učenika, vlastiti prijevoz roditelja</t>
  </si>
  <si>
    <t>Ravnatelj</t>
  </si>
  <si>
    <t xml:space="preserve">                                        Upravni odjel za prosvjetu, kulturu, šport i tehničku kulturu</t>
  </si>
  <si>
    <t xml:space="preserve">                               Osijek, Županijska 4</t>
  </si>
  <si>
    <t>Ostale naknade troškova zaposlenima</t>
  </si>
  <si>
    <t>Naknada za korištenje privatnog automobila u službene svrhe</t>
  </si>
  <si>
    <t>Literatura (publikacije,časopisi, glasila i ostalo)</t>
  </si>
  <si>
    <t>Topla voda (toplana)</t>
  </si>
  <si>
    <t>Ostali materijal za proizvodnju energije (ugljen, drva, teško ulje)</t>
  </si>
  <si>
    <t>Zakupnine i najamnine za građevinske objekte</t>
  </si>
  <si>
    <t>Zakupnine i najamnine za opremu</t>
  </si>
  <si>
    <t>Ostale zakupnine i najamnine</t>
  </si>
  <si>
    <t>Revizorske usluge</t>
  </si>
  <si>
    <t>Geodetsko-katastarske usluge</t>
  </si>
  <si>
    <t>Usluge ažuriranja računalnih baza</t>
  </si>
  <si>
    <t>Usluge čišćenja, pranja i slično</t>
  </si>
  <si>
    <t>Usluge čuvanja imovine i osoba</t>
  </si>
  <si>
    <t>Pristojbe i naknade</t>
  </si>
  <si>
    <t>Sudske pristojbe</t>
  </si>
  <si>
    <t>Upravne i administrativne pristojbe</t>
  </si>
  <si>
    <t>Javnobilježničke pristojbe</t>
  </si>
  <si>
    <t>Ostale pristojbe i naknade</t>
  </si>
  <si>
    <t xml:space="preserve">Zatezne kamate iz poslovnih odnosa </t>
  </si>
  <si>
    <t>Ostale zatezne kamate</t>
  </si>
  <si>
    <t>Ostali rashodi za službena putovanja</t>
  </si>
  <si>
    <t>Seminari, savjetovanja i simpoziji</t>
  </si>
  <si>
    <t>Materijal I dijelovi za tekuće i investicijsko održavanje</t>
  </si>
  <si>
    <t>Mat. i dijelovi za tek. i  inv.održavanje građevinskih objekata</t>
  </si>
  <si>
    <t>Mat. i dijelovi za tek. i inv. održavanje transportnih sredstava</t>
  </si>
  <si>
    <t>Mat. i dijelovi za tek. i inv. održavanje postrojenja i opreme</t>
  </si>
  <si>
    <t>Ostale usluge za komunikaciju i prijevoz</t>
  </si>
  <si>
    <t>Usluge tek. i inv. održ. građevinskih objekata</t>
  </si>
  <si>
    <t>Usluge tek. I inv. održ. postrojenja I opreme</t>
  </si>
  <si>
    <t>Usluge tek. i inv. održ. prijevoznih sredstava</t>
  </si>
  <si>
    <t>Rashodi protokola (vijenci, cvijeće, svijeće i slično)</t>
  </si>
  <si>
    <t>Naknade troškova osobama izvan radnog odnosa</t>
  </si>
  <si>
    <t>Naknade troškova sužbenog puta</t>
  </si>
  <si>
    <t>Naknade ostalih troškova</t>
  </si>
  <si>
    <t>2012.g.</t>
  </si>
  <si>
    <t xml:space="preserve">FINANCIJSKI PLAN MATERIJALNIH I FINANCIJSKIH RASHODA ZA 2013. GODINU </t>
  </si>
  <si>
    <t>LASLOVO, ŠKOLSKA 1</t>
  </si>
  <si>
    <t xml:space="preserve"> 289-003</t>
  </si>
  <si>
    <t>TEL.-FAKS: 289-800,</t>
  </si>
  <si>
    <t>OS. ŠKOLA LASLOVO</t>
  </si>
  <si>
    <t>Način nabave</t>
  </si>
  <si>
    <t>Motorni benzin I dizel gorivo-zemni plin</t>
  </si>
  <si>
    <t>Fin.plan 2013</t>
  </si>
  <si>
    <t>Vlastia i pren.sredstva</t>
  </si>
  <si>
    <t>UKUPNO ZA 2013.</t>
  </si>
  <si>
    <t>Materijal i sirovine</t>
  </si>
  <si>
    <t>Školska kuhinja</t>
  </si>
  <si>
    <t>Ostali fin,troškovi</t>
  </si>
  <si>
    <t>Škola u prirodi</t>
  </si>
  <si>
    <t xml:space="preserve"> </t>
  </si>
  <si>
    <t>Urerđaji i oprema</t>
  </si>
  <si>
    <t>Oprema</t>
  </si>
  <si>
    <t>U Laslovu, 16.01.2013.</t>
  </si>
  <si>
    <t>Likvidator                                         Predsjednik ŠO:</t>
  </si>
  <si>
    <t>sa planiranim vlastitim sredstvima i prijenosom iz 2012. godine</t>
  </si>
  <si>
    <t>VLASTITA SREDSTVA</t>
  </si>
  <si>
    <t>PROGRAM:</t>
  </si>
  <si>
    <t>ŠKOLSKA KUHINJA</t>
  </si>
  <si>
    <t>Namirnice</t>
  </si>
  <si>
    <t xml:space="preserve">PROGRAM: </t>
  </si>
  <si>
    <t>bagatelna</t>
  </si>
  <si>
    <t>osnivač</t>
  </si>
  <si>
    <t>OSNOVNA ŠKOLA ERNESTINOVO</t>
  </si>
  <si>
    <t>ŠKOLSKA 1, 31215 ERNESTINOVO</t>
  </si>
  <si>
    <t>uredski materijal</t>
  </si>
  <si>
    <t>autorski honorari</t>
  </si>
  <si>
    <t>ugovori o djelu</t>
  </si>
  <si>
    <t>reprezentacija</t>
  </si>
  <si>
    <t>prijevoz učenika, vlastiti prijevoz roditelja</t>
  </si>
  <si>
    <t>Pstale usluge za komunikaciju i prijevoz</t>
  </si>
  <si>
    <t>UKUPNO PLAN ZA 2019.</t>
  </si>
  <si>
    <t>sportska oprema</t>
  </si>
  <si>
    <t>uređaji</t>
  </si>
  <si>
    <t>vlastitih prihoda, donacija i pomoći.</t>
  </si>
  <si>
    <t>Ravnatelj škole:</t>
  </si>
  <si>
    <t>Damir Škrlec</t>
  </si>
  <si>
    <t>dnevnice za službeni put u inozemstvo</t>
  </si>
  <si>
    <t>dnevnice za službeni put u zemlji</t>
  </si>
  <si>
    <t>seminari savjetovanja i simpoziji</t>
  </si>
  <si>
    <t>pomoćni i sin materijal</t>
  </si>
  <si>
    <t>sitni inventar</t>
  </si>
  <si>
    <t>naknada ostalih troškova</t>
  </si>
  <si>
    <t>tuzmene članarine</t>
  </si>
  <si>
    <t>ostali nespomenuti rashodi poslovanja</t>
  </si>
  <si>
    <t>usluge banaka</t>
  </si>
  <si>
    <t>računala i računalna oprema</t>
  </si>
  <si>
    <t>uredski namještaj</t>
  </si>
  <si>
    <t>ostala uredska oprema</t>
  </si>
  <si>
    <t>radio i tv prijemnici</t>
  </si>
  <si>
    <t>ostali instrumenti, uređaji i strojevi</t>
  </si>
  <si>
    <t>glazbeni instrumenti i oprema</t>
  </si>
  <si>
    <t>oprema</t>
  </si>
  <si>
    <t>knjige</t>
  </si>
  <si>
    <t>namirnice</t>
  </si>
  <si>
    <t>mlijeko i mliječni proizvodi</t>
  </si>
  <si>
    <t>svježe voće</t>
  </si>
  <si>
    <t>mesne prerađevine</t>
  </si>
  <si>
    <t>ostali prehranbeni proizvodi</t>
  </si>
  <si>
    <t>ostali troškovi za potrebe kuhinje</t>
  </si>
  <si>
    <t>kruh, ostali pekarski proizvodi</t>
  </si>
  <si>
    <t>jednostavna</t>
  </si>
  <si>
    <t>Plan nabave za 2021. godinu primjenjuje se od 01 siječnja 2021. godine, a objavit će se na internetskoj stranici OŠ Ernestinovo.</t>
  </si>
  <si>
    <t>Utvrđeni plan nabave za 2021. godinu realizirat će se iz financijskih sredstava Ministarstva znanosti i obrazovanja , nadležnog proračuna Osječko-baranjske županije</t>
  </si>
  <si>
    <t>PLAN NABAVE ZA 2021. GODINU</t>
  </si>
  <si>
    <t>ugovor</t>
  </si>
  <si>
    <t>plan nabave.2021.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</si>
</sst>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_ ;[Red]\-#,##0.00\ "/>
    <numFmt numFmtId="165" formatCode="0_ ;[Red]\-0\ "/>
  </numFmts>
  <fonts count="28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i/>
      <sz val="9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6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3" fillId="18" borderId="0" applyNumberFormat="0" applyBorder="0" applyAlignment="0" applyProtection="0"/>
    <xf numFmtId="43" fontId="2" fillId="0" borderId="0" applyFon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2" fillId="0" borderId="0"/>
    <xf numFmtId="4" fontId="17" fillId="26" borderId="1" applyNumberFormat="0" applyProtection="0">
      <alignment vertical="center"/>
    </xf>
    <xf numFmtId="4" fontId="18" fillId="26" borderId="1" applyNumberFormat="0" applyProtection="0">
      <alignment vertical="center"/>
    </xf>
    <xf numFmtId="4" fontId="17" fillId="26" borderId="1" applyNumberFormat="0" applyProtection="0">
      <alignment horizontal="left" vertical="center" indent="1"/>
    </xf>
    <xf numFmtId="0" fontId="17" fillId="26" borderId="1" applyNumberFormat="0" applyProtection="0">
      <alignment horizontal="left" vertical="top" indent="1"/>
    </xf>
    <xf numFmtId="4" fontId="17" fillId="27" borderId="0" applyNumberFormat="0" applyProtection="0">
      <alignment horizontal="left" vertical="center" indent="1"/>
    </xf>
    <xf numFmtId="4" fontId="6" fillId="2" borderId="1" applyNumberFormat="0" applyProtection="0">
      <alignment horizontal="right" vertical="center"/>
    </xf>
    <xf numFmtId="4" fontId="6" fillId="3" borderId="1" applyNumberFormat="0" applyProtection="0">
      <alignment horizontal="right" vertical="center"/>
    </xf>
    <xf numFmtId="4" fontId="6" fillId="23" borderId="1" applyNumberFormat="0" applyProtection="0">
      <alignment horizontal="right" vertical="center"/>
    </xf>
    <xf numFmtId="4" fontId="6" fillId="6" borderId="1" applyNumberFormat="0" applyProtection="0">
      <alignment horizontal="right" vertical="center"/>
    </xf>
    <xf numFmtId="4" fontId="6" fillId="7" borderId="1" applyNumberFormat="0" applyProtection="0">
      <alignment horizontal="right" vertical="center"/>
    </xf>
    <xf numFmtId="4" fontId="6" fillId="25" borderId="1" applyNumberFormat="0" applyProtection="0">
      <alignment horizontal="right" vertical="center"/>
    </xf>
    <xf numFmtId="4" fontId="6" fillId="24" borderId="1" applyNumberFormat="0" applyProtection="0">
      <alignment horizontal="right" vertical="center"/>
    </xf>
    <xf numFmtId="4" fontId="6" fillId="28" borderId="1" applyNumberFormat="0" applyProtection="0">
      <alignment horizontal="right" vertical="center"/>
    </xf>
    <xf numFmtId="4" fontId="6" fillId="4" borderId="1" applyNumberFormat="0" applyProtection="0">
      <alignment horizontal="right" vertical="center"/>
    </xf>
    <xf numFmtId="4" fontId="17" fillId="29" borderId="2" applyNumberFormat="0" applyProtection="0">
      <alignment horizontal="left" vertical="center" indent="1"/>
    </xf>
    <xf numFmtId="4" fontId="6" fillId="30" borderId="0" applyNumberFormat="0" applyProtection="0">
      <alignment horizontal="left" vertical="center" indent="1"/>
    </xf>
    <xf numFmtId="4" fontId="19" fillId="31" borderId="0" applyNumberFormat="0" applyProtection="0">
      <alignment horizontal="left" vertical="center" indent="1"/>
    </xf>
    <xf numFmtId="4" fontId="6" fillId="27" borderId="1" applyNumberFormat="0" applyProtection="0">
      <alignment horizontal="right" vertical="center"/>
    </xf>
    <xf numFmtId="4" fontId="20" fillId="30" borderId="0" applyNumberFormat="0" applyProtection="0">
      <alignment horizontal="left" vertical="center" indent="1"/>
    </xf>
    <xf numFmtId="4" fontId="20" fillId="27" borderId="0" applyNumberFormat="0" applyProtection="0">
      <alignment horizontal="left" vertical="center" indent="1"/>
    </xf>
    <xf numFmtId="0" fontId="16" fillId="31" borderId="1" applyNumberFormat="0" applyProtection="0">
      <alignment horizontal="left" vertical="center" indent="1"/>
    </xf>
    <xf numFmtId="0" fontId="16" fillId="31" borderId="1" applyNumberFormat="0" applyProtection="0">
      <alignment horizontal="left" vertical="top" indent="1"/>
    </xf>
    <xf numFmtId="0" fontId="16" fillId="27" borderId="1" applyNumberFormat="0" applyProtection="0">
      <alignment horizontal="left" vertical="center" indent="1"/>
    </xf>
    <xf numFmtId="0" fontId="16" fillId="27" borderId="1" applyNumberFormat="0" applyProtection="0">
      <alignment horizontal="left" vertical="top" indent="1"/>
    </xf>
    <xf numFmtId="0" fontId="16" fillId="5" borderId="1" applyNumberFormat="0" applyProtection="0">
      <alignment horizontal="left" vertical="center" indent="1"/>
    </xf>
    <xf numFmtId="0" fontId="16" fillId="5" borderId="1" applyNumberFormat="0" applyProtection="0">
      <alignment horizontal="left" vertical="top" indent="1"/>
    </xf>
    <xf numFmtId="0" fontId="16" fillId="30" borderId="1" applyNumberFormat="0" applyProtection="0">
      <alignment horizontal="left" vertical="center" indent="1"/>
    </xf>
    <xf numFmtId="0" fontId="16" fillId="30" borderId="1" applyNumberFormat="0" applyProtection="0">
      <alignment horizontal="left" vertical="top" indent="1"/>
    </xf>
    <xf numFmtId="0" fontId="16" fillId="32" borderId="3" applyNumberFormat="0">
      <protection locked="0"/>
    </xf>
    <xf numFmtId="4" fontId="6" fillId="19" borderId="1" applyNumberFormat="0" applyProtection="0">
      <alignment vertical="center"/>
    </xf>
    <xf numFmtId="4" fontId="21" fillId="19" borderId="1" applyNumberFormat="0" applyProtection="0">
      <alignment vertical="center"/>
    </xf>
    <xf numFmtId="4" fontId="6" fillId="19" borderId="1" applyNumberFormat="0" applyProtection="0">
      <alignment horizontal="left" vertical="center" indent="1"/>
    </xf>
    <xf numFmtId="0" fontId="6" fillId="19" borderId="1" applyNumberFormat="0" applyProtection="0">
      <alignment horizontal="left" vertical="top" indent="1"/>
    </xf>
    <xf numFmtId="4" fontId="6" fillId="30" borderId="1" applyNumberFormat="0" applyProtection="0">
      <alignment horizontal="right" vertical="center"/>
    </xf>
    <xf numFmtId="4" fontId="21" fillId="30" borderId="1" applyNumberFormat="0" applyProtection="0">
      <alignment horizontal="right" vertical="center"/>
    </xf>
    <xf numFmtId="4" fontId="6" fillId="27" borderId="1" applyNumberFormat="0" applyProtection="0">
      <alignment horizontal="left" vertical="center" indent="1"/>
    </xf>
    <xf numFmtId="0" fontId="6" fillId="27" borderId="1" applyNumberFormat="0" applyProtection="0">
      <alignment horizontal="left" vertical="top" indent="1"/>
    </xf>
    <xf numFmtId="4" fontId="22" fillId="33" borderId="0" applyNumberFormat="0" applyProtection="0">
      <alignment horizontal="left" vertical="center" indent="1"/>
    </xf>
    <xf numFmtId="4" fontId="23" fillId="30" borderId="1" applyNumberFormat="0" applyProtection="0">
      <alignment horizontal="right" vertical="center"/>
    </xf>
    <xf numFmtId="0" fontId="24" fillId="0" borderId="0" applyNumberFormat="0" applyFill="0" applyBorder="0" applyAlignment="0" applyProtection="0"/>
  </cellStyleXfs>
  <cellXfs count="83">
    <xf numFmtId="0" fontId="0" fillId="0" borderId="0" xfId="0"/>
    <xf numFmtId="0" fontId="1" fillId="0" borderId="0" xfId="0" applyFont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/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9" fillId="0" borderId="3" xfId="0" applyFont="1" applyBorder="1"/>
    <xf numFmtId="0" fontId="4" fillId="0" borderId="4" xfId="0" applyFont="1" applyBorder="1"/>
    <xf numFmtId="0" fontId="0" fillId="0" borderId="3" xfId="0" applyBorder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3" fillId="0" borderId="3" xfId="0" applyFont="1" applyBorder="1"/>
    <xf numFmtId="0" fontId="5" fillId="0" borderId="3" xfId="0" applyFont="1" applyBorder="1" applyAlignment="1">
      <alignment horizontal="center"/>
    </xf>
    <xf numFmtId="0" fontId="0" fillId="0" borderId="4" xfId="0" applyBorder="1"/>
    <xf numFmtId="0" fontId="4" fillId="0" borderId="0" xfId="0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vertical="center" wrapText="1"/>
    </xf>
    <xf numFmtId="0" fontId="9" fillId="0" borderId="3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vertical="center" wrapText="1"/>
    </xf>
    <xf numFmtId="0" fontId="9" fillId="34" borderId="3" xfId="0" applyNumberFormat="1" applyFont="1" applyFill="1" applyBorder="1" applyAlignment="1">
      <alignment horizontal="center" vertical="center"/>
    </xf>
    <xf numFmtId="0" fontId="11" fillId="34" borderId="3" xfId="0" applyFont="1" applyFill="1" applyBorder="1" applyAlignment="1">
      <alignment horizontal="center"/>
    </xf>
    <xf numFmtId="0" fontId="3" fillId="34" borderId="3" xfId="0" applyFont="1" applyFill="1" applyBorder="1" applyAlignment="1">
      <alignment horizontal="center"/>
    </xf>
    <xf numFmtId="164" fontId="9" fillId="34" borderId="3" xfId="0" applyNumberFormat="1" applyFont="1" applyFill="1" applyBorder="1" applyAlignment="1">
      <alignment vertical="center" wrapText="1"/>
    </xf>
    <xf numFmtId="0" fontId="9" fillId="34" borderId="3" xfId="0" applyFont="1" applyFill="1" applyBorder="1" applyAlignment="1">
      <alignment horizontal="center"/>
    </xf>
    <xf numFmtId="0" fontId="9" fillId="34" borderId="3" xfId="0" applyFont="1" applyFill="1" applyBorder="1"/>
    <xf numFmtId="0" fontId="4" fillId="34" borderId="3" xfId="0" applyFont="1" applyFill="1" applyBorder="1" applyAlignment="1">
      <alignment horizontal="center"/>
    </xf>
    <xf numFmtId="165" fontId="9" fillId="34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4" xfId="0" applyFont="1" applyBorder="1"/>
    <xf numFmtId="0" fontId="1" fillId="0" borderId="0" xfId="0" applyFont="1"/>
    <xf numFmtId="0" fontId="4" fillId="34" borderId="3" xfId="0" applyFont="1" applyFill="1" applyBorder="1"/>
    <xf numFmtId="0" fontId="0" fillId="0" borderId="0" xfId="0" applyAlignment="1">
      <alignment horizontal="center"/>
    </xf>
    <xf numFmtId="0" fontId="9" fillId="0" borderId="3" xfId="0" applyFont="1" applyBorder="1" applyAlignment="1">
      <alignment horizontal="center" wrapText="1"/>
    </xf>
    <xf numFmtId="0" fontId="4" fillId="0" borderId="0" xfId="0" applyFont="1" applyBorder="1"/>
    <xf numFmtId="0" fontId="9" fillId="0" borderId="3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0" fontId="2" fillId="0" borderId="3" xfId="0" applyFont="1" applyBorder="1"/>
    <xf numFmtId="4" fontId="9" fillId="0" borderId="4" xfId="0" applyNumberFormat="1" applyFont="1" applyBorder="1"/>
    <xf numFmtId="4" fontId="1" fillId="0" borderId="3" xfId="0" applyNumberFormat="1" applyFont="1" applyBorder="1"/>
    <xf numFmtId="4" fontId="9" fillId="0" borderId="3" xfId="0" applyNumberFormat="1" applyFont="1" applyBorder="1"/>
    <xf numFmtId="4" fontId="4" fillId="0" borderId="4" xfId="0" applyNumberFormat="1" applyFont="1" applyBorder="1"/>
    <xf numFmtId="4" fontId="4" fillId="0" borderId="3" xfId="0" applyNumberFormat="1" applyFont="1" applyBorder="1"/>
    <xf numFmtId="4" fontId="0" fillId="0" borderId="3" xfId="0" applyNumberFormat="1" applyBorder="1"/>
    <xf numFmtId="4" fontId="27" fillId="0" borderId="3" xfId="0" applyNumberFormat="1" applyFont="1" applyBorder="1"/>
    <xf numFmtId="0" fontId="8" fillId="0" borderId="0" xfId="0" applyFont="1"/>
    <xf numFmtId="0" fontId="2" fillId="0" borderId="0" xfId="0" applyFont="1"/>
    <xf numFmtId="0" fontId="8" fillId="0" borderId="0" xfId="0" applyFont="1" applyBorder="1"/>
    <xf numFmtId="0" fontId="2" fillId="0" borderId="0" xfId="0" applyFont="1" applyAlignment="1"/>
    <xf numFmtId="0" fontId="9" fillId="35" borderId="3" xfId="0" applyFont="1" applyFill="1" applyBorder="1" applyAlignment="1">
      <alignment horizontal="center"/>
    </xf>
    <xf numFmtId="0" fontId="4" fillId="35" borderId="3" xfId="0" applyFont="1" applyFill="1" applyBorder="1" applyAlignment="1">
      <alignment horizontal="center"/>
    </xf>
    <xf numFmtId="0" fontId="9" fillId="35" borderId="3" xfId="0" applyFont="1" applyFill="1" applyBorder="1"/>
    <xf numFmtId="0" fontId="4" fillId="35" borderId="3" xfId="0" applyFont="1" applyFill="1" applyBorder="1"/>
    <xf numFmtId="0" fontId="7" fillId="35" borderId="3" xfId="0" applyFont="1" applyFill="1" applyBorder="1" applyAlignment="1">
      <alignment horizontal="center"/>
    </xf>
    <xf numFmtId="0" fontId="7" fillId="35" borderId="3" xfId="0" applyFont="1" applyFill="1" applyBorder="1"/>
    <xf numFmtId="0" fontId="3" fillId="35" borderId="3" xfId="0" applyFont="1" applyFill="1" applyBorder="1" applyAlignment="1">
      <alignment horizontal="center"/>
    </xf>
    <xf numFmtId="0" fontId="3" fillId="35" borderId="3" xfId="0" applyFont="1" applyFill="1" applyBorder="1"/>
    <xf numFmtId="0" fontId="9" fillId="35" borderId="3" xfId="0" applyNumberFormat="1" applyFont="1" applyFill="1" applyBorder="1" applyAlignment="1">
      <alignment horizontal="center" vertical="center"/>
    </xf>
    <xf numFmtId="0" fontId="12" fillId="35" borderId="3" xfId="0" applyFont="1" applyFill="1" applyBorder="1" applyAlignment="1">
      <alignment horizontal="center"/>
    </xf>
    <xf numFmtId="165" fontId="9" fillId="35" borderId="3" xfId="0" applyNumberFormat="1" applyFont="1" applyFill="1" applyBorder="1" applyAlignment="1">
      <alignment horizontal="center" vertical="center" wrapText="1"/>
    </xf>
    <xf numFmtId="164" fontId="9" fillId="35" borderId="3" xfId="0" applyNumberFormat="1" applyFont="1" applyFill="1" applyBorder="1" applyAlignment="1">
      <alignment vertical="center" wrapText="1"/>
    </xf>
    <xf numFmtId="0" fontId="11" fillId="35" borderId="3" xfId="0" applyFont="1" applyFill="1" applyBorder="1" applyAlignment="1">
      <alignment horizontal="center"/>
    </xf>
    <xf numFmtId="164" fontId="10" fillId="35" borderId="3" xfId="0" applyNumberFormat="1" applyFont="1" applyFill="1" applyBorder="1" applyAlignment="1">
      <alignment vertical="center" wrapText="1"/>
    </xf>
    <xf numFmtId="164" fontId="4" fillId="35" borderId="3" xfId="0" applyNumberFormat="1" applyFont="1" applyFill="1" applyBorder="1" applyAlignment="1">
      <alignment vertical="center" wrapText="1"/>
    </xf>
    <xf numFmtId="0" fontId="27" fillId="35" borderId="3" xfId="0" applyFont="1" applyFill="1" applyBorder="1"/>
    <xf numFmtId="0" fontId="0" fillId="35" borderId="0" xfId="0" applyFill="1"/>
    <xf numFmtId="0" fontId="2" fillId="35" borderId="0" xfId="0" applyFont="1" applyFill="1"/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/>
    <xf numFmtId="0" fontId="5" fillId="0" borderId="5" xfId="0" applyFont="1" applyBorder="1" applyAlignment="1">
      <alignment horizontal="center"/>
    </xf>
    <xf numFmtId="0" fontId="8" fillId="0" borderId="0" xfId="0" applyFont="1" applyAlignment="1"/>
    <xf numFmtId="0" fontId="2" fillId="0" borderId="0" xfId="0" applyFont="1" applyAlignment="1"/>
  </cellXfs>
  <cellStyles count="64"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4 - 20%" xfId="10"/>
    <cellStyle name="Accent4 - 40%" xfId="11"/>
    <cellStyle name="Accent4 - 60%" xfId="12"/>
    <cellStyle name="Accent5 - 20%" xfId="13"/>
    <cellStyle name="Accent5 - 40%" xfId="14"/>
    <cellStyle name="Accent5 - 60%" xfId="15"/>
    <cellStyle name="Accent6 - 20%" xfId="16"/>
    <cellStyle name="Accent6 - 40%" xfId="17"/>
    <cellStyle name="Accent6 - 60%" xfId="18"/>
    <cellStyle name="Comma 2" xfId="19"/>
    <cellStyle name="Emphasis 1" xfId="20"/>
    <cellStyle name="Emphasis 2" xfId="21"/>
    <cellStyle name="Emphasis 3" xfId="22"/>
    <cellStyle name="Normal 2" xfId="23"/>
    <cellStyle name="Normalno" xfId="0" builtinId="0"/>
    <cellStyle name="SAPBEXaggData" xfId="24"/>
    <cellStyle name="SAPBEXaggDataEmph" xfId="25"/>
    <cellStyle name="SAPBEXaggItem" xfId="26"/>
    <cellStyle name="SAPBEXaggItemX" xfId="27"/>
    <cellStyle name="SAPBEXchaText" xfId="28"/>
    <cellStyle name="SAPBEXexcBad7" xfId="29"/>
    <cellStyle name="SAPBEXexcBad8" xfId="30"/>
    <cellStyle name="SAPBEXexcBad9" xfId="31"/>
    <cellStyle name="SAPBEXexcCritical4" xfId="32"/>
    <cellStyle name="SAPBEXexcCritical5" xfId="33"/>
    <cellStyle name="SAPBEXexcCritical6" xfId="34"/>
    <cellStyle name="SAPBEXexcGood1" xfId="35"/>
    <cellStyle name="SAPBEXexcGood2" xfId="36"/>
    <cellStyle name="SAPBEXexcGood3" xfId="37"/>
    <cellStyle name="SAPBEXfilterDrill" xfId="38"/>
    <cellStyle name="SAPBEXfilterItem" xfId="39"/>
    <cellStyle name="SAPBEXfilterText" xfId="40"/>
    <cellStyle name="SAPBEXformats" xfId="41"/>
    <cellStyle name="SAPBEXheaderItem" xfId="42"/>
    <cellStyle name="SAPBEXheaderText" xfId="43"/>
    <cellStyle name="SAPBEXHLevel0" xfId="44"/>
    <cellStyle name="SAPBEXHLevel0X" xfId="45"/>
    <cellStyle name="SAPBEXHLevel1" xfId="46"/>
    <cellStyle name="SAPBEXHLevel1X" xfId="47"/>
    <cellStyle name="SAPBEXHLevel2" xfId="48"/>
    <cellStyle name="SAPBEXHLevel2X" xfId="49"/>
    <cellStyle name="SAPBEXHLevel3" xfId="50"/>
    <cellStyle name="SAPBEXHLevel3X" xfId="51"/>
    <cellStyle name="SAPBEXinputData" xfId="52"/>
    <cellStyle name="SAPBEXresData" xfId="53"/>
    <cellStyle name="SAPBEXresDataEmph" xfId="54"/>
    <cellStyle name="SAPBEXresItem" xfId="55"/>
    <cellStyle name="SAPBEXresItemX" xfId="56"/>
    <cellStyle name="SAPBEXstdData" xfId="57"/>
    <cellStyle name="SAPBEXstdDataEmph" xfId="58"/>
    <cellStyle name="SAPBEXstdItem" xfId="59"/>
    <cellStyle name="SAPBEXstdItemX" xfId="60"/>
    <cellStyle name="SAPBEXtitle" xfId="61"/>
    <cellStyle name="SAPBEXundefined" xfId="62"/>
    <cellStyle name="Sheet Title" xfId="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topLeftCell="A10" workbookViewId="0">
      <selection activeCell="B21" sqref="B21"/>
    </sheetView>
  </sheetViews>
  <sheetFormatPr defaultRowHeight="13.2" x14ac:dyDescent="0.25"/>
  <cols>
    <col min="1" max="1" width="7.33203125" customWidth="1"/>
    <col min="2" max="2" width="8.44140625" customWidth="1"/>
    <col min="3" max="3" width="7.33203125" bestFit="1" customWidth="1"/>
    <col min="4" max="4" width="49.5546875" customWidth="1"/>
    <col min="5" max="5" width="9.44140625" bestFit="1" customWidth="1"/>
    <col min="6" max="6" width="10.5546875" customWidth="1"/>
    <col min="7" max="7" width="10.6640625" customWidth="1"/>
  </cols>
  <sheetData>
    <row r="1" spans="1:7" x14ac:dyDescent="0.25">
      <c r="A1" s="75" t="s">
        <v>121</v>
      </c>
      <c r="B1" s="75"/>
      <c r="C1" s="75"/>
      <c r="D1" s="74"/>
      <c r="E1" s="74"/>
    </row>
    <row r="2" spans="1:7" x14ac:dyDescent="0.25">
      <c r="A2" s="75" t="s">
        <v>118</v>
      </c>
      <c r="B2" s="75"/>
      <c r="C2" s="75"/>
      <c r="D2" s="74"/>
      <c r="E2" s="74"/>
    </row>
    <row r="3" spans="1:7" x14ac:dyDescent="0.25">
      <c r="A3" s="75" t="s">
        <v>120</v>
      </c>
      <c r="B3" s="75"/>
      <c r="C3" s="75"/>
      <c r="D3" s="6"/>
      <c r="E3" s="6"/>
    </row>
    <row r="4" spans="1:7" x14ac:dyDescent="0.25">
      <c r="A4" s="6" t="s">
        <v>119</v>
      </c>
      <c r="B4" s="6"/>
      <c r="C4" s="6"/>
      <c r="D4" s="74" t="s">
        <v>20</v>
      </c>
      <c r="E4" s="74"/>
      <c r="F4" s="75"/>
      <c r="G4" s="75"/>
    </row>
    <row r="5" spans="1:7" x14ac:dyDescent="0.25">
      <c r="A5" s="6"/>
      <c r="B5" s="6"/>
      <c r="C5" s="6"/>
      <c r="D5" s="75" t="s">
        <v>80</v>
      </c>
      <c r="E5" s="75"/>
      <c r="F5" s="75"/>
      <c r="G5" s="75"/>
    </row>
    <row r="6" spans="1:7" x14ac:dyDescent="0.25">
      <c r="A6" s="6"/>
      <c r="B6" s="6"/>
      <c r="C6" s="6"/>
      <c r="D6" s="74" t="s">
        <v>81</v>
      </c>
      <c r="E6" s="74"/>
      <c r="F6" s="74"/>
      <c r="G6" s="74"/>
    </row>
    <row r="7" spans="1:7" x14ac:dyDescent="0.25">
      <c r="D7" s="1"/>
    </row>
    <row r="8" spans="1:7" x14ac:dyDescent="0.25">
      <c r="A8" s="76" t="s">
        <v>117</v>
      </c>
      <c r="B8" s="76"/>
      <c r="C8" s="76"/>
      <c r="D8" s="76"/>
      <c r="E8" s="76"/>
      <c r="F8" s="75"/>
      <c r="G8" s="75"/>
    </row>
    <row r="9" spans="1:7" x14ac:dyDescent="0.25">
      <c r="A9" s="77" t="s">
        <v>136</v>
      </c>
      <c r="B9" s="77"/>
      <c r="C9" s="77"/>
      <c r="D9" s="77"/>
      <c r="E9" s="77"/>
    </row>
    <row r="10" spans="1:7" x14ac:dyDescent="0.25">
      <c r="A10" s="31"/>
      <c r="B10" s="31"/>
      <c r="C10" s="31"/>
      <c r="D10" s="31"/>
      <c r="E10" s="31"/>
    </row>
    <row r="11" spans="1:7" ht="36.75" customHeight="1" x14ac:dyDescent="0.25">
      <c r="A11" s="72" t="s">
        <v>9</v>
      </c>
      <c r="B11" s="73"/>
      <c r="C11" s="8" t="s">
        <v>10</v>
      </c>
      <c r="D11" s="8" t="s">
        <v>11</v>
      </c>
      <c r="E11" s="9" t="s">
        <v>124</v>
      </c>
      <c r="F11" s="10" t="s">
        <v>125</v>
      </c>
      <c r="G11" s="10" t="s">
        <v>126</v>
      </c>
    </row>
    <row r="12" spans="1:7" x14ac:dyDescent="0.25">
      <c r="A12" s="8">
        <v>1</v>
      </c>
      <c r="B12" s="8">
        <v>2</v>
      </c>
      <c r="C12" s="8">
        <v>3</v>
      </c>
      <c r="D12" s="8">
        <v>4</v>
      </c>
      <c r="E12" s="7">
        <v>5</v>
      </c>
      <c r="F12" s="4"/>
      <c r="G12" s="4"/>
    </row>
    <row r="13" spans="1:7" x14ac:dyDescent="0.25">
      <c r="A13" s="8"/>
      <c r="B13" s="8">
        <v>32</v>
      </c>
      <c r="C13" s="8"/>
      <c r="D13" s="7"/>
      <c r="E13" s="32"/>
      <c r="F13" s="4"/>
    </row>
    <row r="14" spans="1:7" x14ac:dyDescent="0.25">
      <c r="A14" s="8"/>
      <c r="B14" s="8">
        <v>322</v>
      </c>
      <c r="C14" s="8"/>
      <c r="D14" s="8"/>
      <c r="E14" s="7"/>
      <c r="F14" s="32"/>
      <c r="G14" s="4"/>
    </row>
    <row r="15" spans="1:7" x14ac:dyDescent="0.25">
      <c r="A15" s="8">
        <v>3221</v>
      </c>
      <c r="B15" s="8">
        <v>3221</v>
      </c>
      <c r="C15" s="8">
        <v>322</v>
      </c>
      <c r="D15" s="11" t="s">
        <v>21</v>
      </c>
      <c r="E15" s="12">
        <v>14808</v>
      </c>
      <c r="F15" s="33">
        <v>6000</v>
      </c>
      <c r="G15" s="11">
        <v>20808</v>
      </c>
    </row>
    <row r="16" spans="1:7" x14ac:dyDescent="0.25">
      <c r="A16" s="14"/>
      <c r="B16" s="14">
        <v>32211</v>
      </c>
      <c r="C16" s="14"/>
      <c r="D16" s="15" t="s">
        <v>22</v>
      </c>
      <c r="E16" s="12">
        <v>8500</v>
      </c>
      <c r="F16" s="12">
        <v>2000</v>
      </c>
      <c r="G16" s="15">
        <v>10500</v>
      </c>
    </row>
    <row r="17" spans="1:8" x14ac:dyDescent="0.25">
      <c r="A17" s="14"/>
      <c r="B17" s="14">
        <v>32212</v>
      </c>
      <c r="C17" s="14"/>
      <c r="D17" s="15" t="s">
        <v>84</v>
      </c>
      <c r="E17" s="12">
        <v>2000</v>
      </c>
      <c r="F17" s="12">
        <v>2000</v>
      </c>
      <c r="G17" s="15">
        <v>4000</v>
      </c>
    </row>
    <row r="18" spans="1:8" x14ac:dyDescent="0.25">
      <c r="A18" s="14"/>
      <c r="B18" s="14">
        <v>32214</v>
      </c>
      <c r="C18" s="14"/>
      <c r="D18" s="15" t="s">
        <v>23</v>
      </c>
      <c r="E18" s="12">
        <v>3000</v>
      </c>
      <c r="F18" s="12"/>
      <c r="G18" s="15">
        <v>3000</v>
      </c>
    </row>
    <row r="19" spans="1:8" x14ac:dyDescent="0.25">
      <c r="A19" s="14"/>
      <c r="B19" s="14">
        <v>32216</v>
      </c>
      <c r="C19" s="14"/>
      <c r="D19" s="15" t="s">
        <v>25</v>
      </c>
      <c r="E19" s="12">
        <v>500</v>
      </c>
      <c r="F19" s="12">
        <v>1000</v>
      </c>
      <c r="G19" s="15">
        <v>1500</v>
      </c>
    </row>
    <row r="20" spans="1:8" x14ac:dyDescent="0.25">
      <c r="A20" s="14"/>
      <c r="B20" s="14">
        <v>32219</v>
      </c>
      <c r="C20" s="14"/>
      <c r="D20" s="15" t="s">
        <v>26</v>
      </c>
      <c r="E20" s="12">
        <v>808</v>
      </c>
      <c r="F20" s="12">
        <v>1000</v>
      </c>
      <c r="G20" s="15">
        <v>18080</v>
      </c>
    </row>
    <row r="21" spans="1:8" x14ac:dyDescent="0.25">
      <c r="A21" s="14"/>
      <c r="B21" s="14"/>
      <c r="C21" s="14"/>
      <c r="D21" s="15"/>
      <c r="E21" s="12">
        <v>120000</v>
      </c>
      <c r="F21" s="12"/>
      <c r="G21" s="15"/>
    </row>
    <row r="22" spans="1:8" x14ac:dyDescent="0.25">
      <c r="A22" s="14"/>
      <c r="B22" s="14"/>
      <c r="C22" s="14"/>
      <c r="D22" s="15"/>
      <c r="E22" s="12">
        <v>22000</v>
      </c>
      <c r="F22" s="12"/>
      <c r="G22" s="15"/>
    </row>
    <row r="23" spans="1:8" x14ac:dyDescent="0.25">
      <c r="A23" s="8">
        <v>3223</v>
      </c>
      <c r="B23" s="8">
        <v>3223</v>
      </c>
      <c r="C23" s="8">
        <v>323</v>
      </c>
      <c r="D23" s="11" t="s">
        <v>0</v>
      </c>
      <c r="E23" s="12"/>
      <c r="F23" s="33"/>
      <c r="G23" s="33">
        <v>209500</v>
      </c>
    </row>
    <row r="24" spans="1:8" x14ac:dyDescent="0.25">
      <c r="A24" s="14"/>
      <c r="B24" s="14">
        <v>32231</v>
      </c>
      <c r="C24" s="14"/>
      <c r="D24" s="15" t="s">
        <v>27</v>
      </c>
      <c r="E24" s="12">
        <v>95000</v>
      </c>
      <c r="F24" s="12"/>
      <c r="G24" s="15">
        <v>22000</v>
      </c>
    </row>
    <row r="25" spans="1:8" x14ac:dyDescent="0.25">
      <c r="A25" s="14"/>
      <c r="B25" s="14">
        <v>32232</v>
      </c>
      <c r="C25" s="14"/>
      <c r="D25" s="15" t="s">
        <v>85</v>
      </c>
      <c r="E25" s="12">
        <v>3000</v>
      </c>
      <c r="F25" s="12"/>
      <c r="G25" s="15"/>
    </row>
    <row r="26" spans="1:8" x14ac:dyDescent="0.25">
      <c r="A26" s="14"/>
      <c r="B26" s="14">
        <v>32233</v>
      </c>
      <c r="C26" s="14"/>
      <c r="D26" s="15" t="s">
        <v>28</v>
      </c>
      <c r="E26" s="12"/>
      <c r="F26" s="12"/>
      <c r="G26" s="15">
        <v>1000</v>
      </c>
    </row>
    <row r="27" spans="1:8" x14ac:dyDescent="0.25">
      <c r="A27" s="14"/>
      <c r="B27" s="14">
        <v>32234</v>
      </c>
      <c r="C27" s="14"/>
      <c r="D27" s="15" t="s">
        <v>123</v>
      </c>
      <c r="E27" s="12">
        <v>1000</v>
      </c>
      <c r="F27" s="12"/>
      <c r="G27" s="15">
        <v>186500</v>
      </c>
    </row>
    <row r="28" spans="1:8" x14ac:dyDescent="0.25">
      <c r="A28" s="14"/>
      <c r="B28" s="14">
        <v>32239</v>
      </c>
      <c r="C28" s="14"/>
      <c r="D28" s="15" t="s">
        <v>86</v>
      </c>
      <c r="E28" s="12">
        <v>1000</v>
      </c>
      <c r="F28" s="12"/>
      <c r="G28" s="15"/>
    </row>
    <row r="29" spans="1:8" x14ac:dyDescent="0.25">
      <c r="A29" s="8">
        <v>3225</v>
      </c>
      <c r="B29" s="8">
        <v>3225</v>
      </c>
      <c r="C29" s="8">
        <v>324</v>
      </c>
      <c r="D29" s="11" t="s">
        <v>30</v>
      </c>
      <c r="E29" s="12"/>
      <c r="F29" s="33">
        <v>5000</v>
      </c>
      <c r="G29" s="11">
        <v>5000</v>
      </c>
      <c r="H29" s="34"/>
    </row>
    <row r="30" spans="1:8" x14ac:dyDescent="0.25">
      <c r="A30" s="14"/>
      <c r="B30" s="14">
        <v>32251</v>
      </c>
      <c r="C30" s="14"/>
      <c r="D30" s="15" t="s">
        <v>31</v>
      </c>
      <c r="E30" s="12">
        <v>500</v>
      </c>
      <c r="F30" s="12">
        <v>5000</v>
      </c>
      <c r="G30" s="15">
        <v>5000</v>
      </c>
    </row>
    <row r="31" spans="1:8" x14ac:dyDescent="0.25">
      <c r="A31" s="14"/>
      <c r="B31" s="14">
        <v>32252</v>
      </c>
      <c r="C31" s="14"/>
      <c r="D31" s="15" t="s">
        <v>32</v>
      </c>
      <c r="E31" s="12">
        <v>500</v>
      </c>
      <c r="F31" s="13"/>
      <c r="G31" s="13"/>
    </row>
    <row r="32" spans="1:8" x14ac:dyDescent="0.25">
      <c r="A32" s="27">
        <v>3227</v>
      </c>
      <c r="B32" s="27">
        <v>3227</v>
      </c>
      <c r="C32" s="27">
        <v>325</v>
      </c>
      <c r="D32" s="28" t="s">
        <v>24</v>
      </c>
      <c r="E32" s="12">
        <v>8100</v>
      </c>
      <c r="F32" s="33"/>
      <c r="G32" s="11">
        <v>500</v>
      </c>
    </row>
    <row r="33" spans="1:8" x14ac:dyDescent="0.25">
      <c r="A33" s="14"/>
      <c r="B33" s="14">
        <v>32271</v>
      </c>
      <c r="C33" s="14"/>
      <c r="D33" s="15" t="s">
        <v>24</v>
      </c>
      <c r="E33" s="12">
        <v>6600</v>
      </c>
      <c r="F33" s="13"/>
      <c r="G33" s="13">
        <v>500</v>
      </c>
    </row>
    <row r="34" spans="1:8" x14ac:dyDescent="0.25">
      <c r="A34" s="8">
        <v>3231</v>
      </c>
      <c r="B34" s="8">
        <v>3231</v>
      </c>
      <c r="C34" s="8">
        <v>326</v>
      </c>
      <c r="D34" s="11" t="s">
        <v>33</v>
      </c>
      <c r="E34" s="12"/>
      <c r="F34" s="33">
        <v>3000</v>
      </c>
      <c r="G34" s="11">
        <v>11100</v>
      </c>
      <c r="H34" s="34"/>
    </row>
    <row r="35" spans="1:8" x14ac:dyDescent="0.25">
      <c r="A35" s="14"/>
      <c r="B35" s="14">
        <v>32311</v>
      </c>
      <c r="C35" s="14"/>
      <c r="D35" s="15" t="s">
        <v>34</v>
      </c>
      <c r="E35" s="12">
        <v>1500</v>
      </c>
      <c r="F35" s="12"/>
      <c r="G35" s="15">
        <v>6600</v>
      </c>
    </row>
    <row r="36" spans="1:8" x14ac:dyDescent="0.25">
      <c r="A36" s="14"/>
      <c r="B36" s="14">
        <v>32312</v>
      </c>
      <c r="C36" s="14"/>
      <c r="D36" s="15" t="s">
        <v>35</v>
      </c>
      <c r="E36" s="12"/>
      <c r="F36" s="12"/>
      <c r="G36" s="15">
        <v>1500</v>
      </c>
    </row>
    <row r="37" spans="1:8" x14ac:dyDescent="0.25">
      <c r="A37" s="14"/>
      <c r="B37" s="14">
        <v>32313</v>
      </c>
      <c r="C37" s="14"/>
      <c r="D37" s="15" t="s">
        <v>36</v>
      </c>
      <c r="E37" s="12">
        <v>200</v>
      </c>
      <c r="F37" s="12"/>
      <c r="G37" s="15"/>
    </row>
    <row r="38" spans="1:8" x14ac:dyDescent="0.25">
      <c r="A38" s="14"/>
      <c r="B38" s="14">
        <v>32319</v>
      </c>
      <c r="C38" s="14"/>
      <c r="D38" s="15" t="s">
        <v>37</v>
      </c>
      <c r="E38" s="12"/>
      <c r="F38" s="12">
        <v>3000</v>
      </c>
      <c r="G38" s="15">
        <v>3000</v>
      </c>
    </row>
    <row r="39" spans="1:8" x14ac:dyDescent="0.25">
      <c r="A39" s="8">
        <v>3233</v>
      </c>
      <c r="B39" s="8">
        <v>3233</v>
      </c>
      <c r="C39" s="8">
        <v>327</v>
      </c>
      <c r="D39" s="11" t="s">
        <v>12</v>
      </c>
      <c r="E39" s="12"/>
      <c r="F39" s="12"/>
      <c r="G39" s="15"/>
    </row>
    <row r="40" spans="1:8" x14ac:dyDescent="0.25">
      <c r="A40" s="14"/>
      <c r="B40" s="14">
        <v>32331</v>
      </c>
      <c r="C40" s="14"/>
      <c r="D40" s="15" t="s">
        <v>38</v>
      </c>
      <c r="E40" s="12">
        <v>200</v>
      </c>
      <c r="F40" s="12"/>
      <c r="G40" s="15"/>
    </row>
    <row r="41" spans="1:8" x14ac:dyDescent="0.25">
      <c r="A41" s="14"/>
      <c r="B41" s="14">
        <v>32332</v>
      </c>
      <c r="C41" s="14"/>
      <c r="D41" s="15" t="s">
        <v>39</v>
      </c>
      <c r="E41" s="12">
        <v>17500</v>
      </c>
      <c r="F41" s="12"/>
      <c r="G41" s="15"/>
    </row>
    <row r="42" spans="1:8" x14ac:dyDescent="0.25">
      <c r="A42" s="14"/>
      <c r="B42" s="14">
        <v>32339</v>
      </c>
      <c r="C42" s="14"/>
      <c r="D42" s="15" t="s">
        <v>40</v>
      </c>
      <c r="E42" s="12">
        <v>3000</v>
      </c>
      <c r="F42" s="12"/>
      <c r="G42" s="15"/>
    </row>
    <row r="43" spans="1:8" x14ac:dyDescent="0.25">
      <c r="A43" s="8">
        <v>3234</v>
      </c>
      <c r="B43" s="8">
        <v>3234</v>
      </c>
      <c r="C43" s="8">
        <v>328</v>
      </c>
      <c r="D43" s="11" t="s">
        <v>1</v>
      </c>
      <c r="E43" s="12">
        <v>2500</v>
      </c>
      <c r="F43" s="33"/>
      <c r="G43" s="11">
        <v>17500</v>
      </c>
    </row>
    <row r="44" spans="1:8" x14ac:dyDescent="0.25">
      <c r="A44" s="14"/>
      <c r="B44" s="14">
        <v>32341</v>
      </c>
      <c r="C44" s="14"/>
      <c r="D44" s="15" t="s">
        <v>41</v>
      </c>
      <c r="E44" s="12"/>
      <c r="F44" s="12"/>
      <c r="G44" s="15">
        <v>4000</v>
      </c>
    </row>
    <row r="45" spans="1:8" x14ac:dyDescent="0.25">
      <c r="A45" s="14"/>
      <c r="B45" s="14">
        <v>32342</v>
      </c>
      <c r="C45" s="14"/>
      <c r="D45" s="15" t="s">
        <v>42</v>
      </c>
      <c r="E45" s="12">
        <v>2000</v>
      </c>
      <c r="F45" s="12"/>
      <c r="G45" s="15">
        <v>2500</v>
      </c>
    </row>
    <row r="46" spans="1:8" x14ac:dyDescent="0.25">
      <c r="A46" s="14"/>
      <c r="B46" s="14">
        <v>32343</v>
      </c>
      <c r="C46" s="14"/>
      <c r="D46" s="15" t="s">
        <v>43</v>
      </c>
      <c r="E46" s="12"/>
      <c r="F46" s="12"/>
      <c r="G46" s="15"/>
    </row>
    <row r="47" spans="1:8" x14ac:dyDescent="0.25">
      <c r="A47" s="14"/>
      <c r="B47" s="14">
        <v>32344</v>
      </c>
      <c r="C47" s="14"/>
      <c r="D47" s="15" t="s">
        <v>44</v>
      </c>
      <c r="E47" s="12"/>
      <c r="F47" s="12"/>
      <c r="G47" s="15">
        <v>1000</v>
      </c>
    </row>
    <row r="48" spans="1:8" x14ac:dyDescent="0.25">
      <c r="A48" s="14"/>
      <c r="B48" s="14">
        <v>32345</v>
      </c>
      <c r="C48" s="14"/>
      <c r="D48" s="15" t="s">
        <v>93</v>
      </c>
      <c r="E48" s="12">
        <v>10000</v>
      </c>
      <c r="F48" s="12"/>
      <c r="G48" s="15"/>
    </row>
    <row r="49" spans="1:7" x14ac:dyDescent="0.25">
      <c r="A49" s="14"/>
      <c r="B49" s="14">
        <v>32346</v>
      </c>
      <c r="C49" s="14"/>
      <c r="D49" s="15" t="s">
        <v>94</v>
      </c>
      <c r="E49" s="12">
        <v>0</v>
      </c>
      <c r="F49" s="12"/>
      <c r="G49" s="15"/>
    </row>
    <row r="50" spans="1:7" x14ac:dyDescent="0.25">
      <c r="A50" s="14"/>
      <c r="B50" s="14">
        <v>32349</v>
      </c>
      <c r="C50" s="14"/>
      <c r="D50" s="15" t="s">
        <v>45</v>
      </c>
      <c r="E50" s="12"/>
      <c r="F50" s="12"/>
      <c r="G50" s="15">
        <v>10000</v>
      </c>
    </row>
    <row r="51" spans="1:7" x14ac:dyDescent="0.25">
      <c r="A51" s="3">
        <v>3235</v>
      </c>
      <c r="B51" s="3">
        <v>3235</v>
      </c>
      <c r="C51" s="3">
        <v>329</v>
      </c>
      <c r="D51" s="2" t="s">
        <v>16</v>
      </c>
      <c r="E51" s="12"/>
      <c r="F51" s="12"/>
      <c r="G51" s="15"/>
    </row>
    <row r="52" spans="1:7" x14ac:dyDescent="0.25">
      <c r="A52" s="14"/>
      <c r="B52" s="14">
        <v>32351</v>
      </c>
      <c r="C52" s="14"/>
      <c r="D52" s="15" t="s">
        <v>46</v>
      </c>
      <c r="E52" s="12"/>
      <c r="F52" s="12"/>
      <c r="G52" s="15"/>
    </row>
    <row r="53" spans="1:7" x14ac:dyDescent="0.25">
      <c r="A53" s="14"/>
      <c r="B53" s="14">
        <v>32352</v>
      </c>
      <c r="C53" s="14"/>
      <c r="D53" s="15" t="s">
        <v>87</v>
      </c>
      <c r="E53" s="12"/>
      <c r="F53" s="12"/>
      <c r="G53" s="15"/>
    </row>
    <row r="54" spans="1:7" x14ac:dyDescent="0.25">
      <c r="A54" s="14"/>
      <c r="B54" s="14">
        <v>32353</v>
      </c>
      <c r="C54" s="14"/>
      <c r="D54" s="15" t="s">
        <v>88</v>
      </c>
      <c r="E54" s="12">
        <v>7896</v>
      </c>
      <c r="F54" s="12"/>
      <c r="G54" s="15"/>
    </row>
    <row r="55" spans="1:7" x14ac:dyDescent="0.25">
      <c r="A55" s="14"/>
      <c r="B55" s="14">
        <v>32359</v>
      </c>
      <c r="C55" s="14"/>
      <c r="D55" s="15" t="s">
        <v>89</v>
      </c>
      <c r="E55" s="12">
        <v>6896</v>
      </c>
      <c r="F55" s="12"/>
      <c r="G55" s="15"/>
    </row>
    <row r="56" spans="1:7" x14ac:dyDescent="0.25">
      <c r="A56" s="8">
        <v>3236</v>
      </c>
      <c r="B56" s="8">
        <v>3236</v>
      </c>
      <c r="C56" s="8">
        <v>330</v>
      </c>
      <c r="D56" s="11" t="s">
        <v>2</v>
      </c>
      <c r="E56" s="12">
        <v>1000</v>
      </c>
      <c r="F56" s="33"/>
      <c r="G56" s="11">
        <v>4396</v>
      </c>
    </row>
    <row r="57" spans="1:7" x14ac:dyDescent="0.25">
      <c r="A57" s="14"/>
      <c r="B57" s="14">
        <v>32361</v>
      </c>
      <c r="C57" s="14"/>
      <c r="D57" s="15" t="s">
        <v>47</v>
      </c>
      <c r="E57" s="12">
        <v>4500</v>
      </c>
      <c r="F57" s="12"/>
      <c r="G57" s="15">
        <v>3396</v>
      </c>
    </row>
    <row r="58" spans="1:7" x14ac:dyDescent="0.25">
      <c r="A58" s="14"/>
      <c r="B58" s="14">
        <v>32363</v>
      </c>
      <c r="C58" s="14"/>
      <c r="D58" s="15" t="s">
        <v>48</v>
      </c>
      <c r="E58" s="12"/>
      <c r="F58" s="13"/>
      <c r="G58" s="13">
        <v>1000</v>
      </c>
    </row>
    <row r="59" spans="1:7" x14ac:dyDescent="0.25">
      <c r="A59" s="8">
        <v>3237</v>
      </c>
      <c r="B59" s="8">
        <v>3237</v>
      </c>
      <c r="C59" s="8">
        <v>331</v>
      </c>
      <c r="D59" s="11" t="s">
        <v>13</v>
      </c>
      <c r="E59" s="12"/>
      <c r="F59" s="33"/>
      <c r="G59" s="11">
        <v>4500</v>
      </c>
    </row>
    <row r="60" spans="1:7" x14ac:dyDescent="0.25">
      <c r="A60" s="14"/>
      <c r="B60" s="14">
        <v>32371</v>
      </c>
      <c r="C60" s="14"/>
      <c r="D60" s="15" t="s">
        <v>49</v>
      </c>
      <c r="E60" s="12"/>
      <c r="F60" s="12"/>
      <c r="G60" s="15"/>
    </row>
    <row r="61" spans="1:7" x14ac:dyDescent="0.25">
      <c r="A61" s="14"/>
      <c r="B61" s="14">
        <v>32372</v>
      </c>
      <c r="C61" s="14"/>
      <c r="D61" s="15" t="s">
        <v>50</v>
      </c>
      <c r="E61" s="12"/>
      <c r="F61" s="12"/>
      <c r="G61" s="15"/>
    </row>
    <row r="62" spans="1:7" x14ac:dyDescent="0.25">
      <c r="A62" s="14"/>
      <c r="B62" s="14">
        <v>32373</v>
      </c>
      <c r="C62" s="14"/>
      <c r="D62" s="15" t="s">
        <v>51</v>
      </c>
      <c r="E62" s="12"/>
      <c r="F62" s="12"/>
      <c r="G62" s="15"/>
    </row>
    <row r="63" spans="1:7" x14ac:dyDescent="0.25">
      <c r="A63" s="14"/>
      <c r="B63" s="29">
        <v>32374</v>
      </c>
      <c r="C63" s="14"/>
      <c r="D63" s="15" t="s">
        <v>90</v>
      </c>
      <c r="E63" s="12"/>
      <c r="F63" s="12"/>
      <c r="G63" s="15"/>
    </row>
    <row r="64" spans="1:7" x14ac:dyDescent="0.25">
      <c r="A64" s="14"/>
      <c r="B64" s="29">
        <v>32375</v>
      </c>
      <c r="C64" s="14"/>
      <c r="D64" s="15" t="s">
        <v>91</v>
      </c>
      <c r="E64" s="12">
        <v>4500</v>
      </c>
      <c r="F64" s="12"/>
      <c r="G64" s="15"/>
    </row>
    <row r="65" spans="1:7" x14ac:dyDescent="0.25">
      <c r="A65" s="14"/>
      <c r="B65" s="14">
        <v>32376</v>
      </c>
      <c r="C65" s="14"/>
      <c r="D65" s="15" t="s">
        <v>52</v>
      </c>
      <c r="E65" s="12">
        <v>4500</v>
      </c>
      <c r="F65" s="12"/>
      <c r="G65" s="15"/>
    </row>
    <row r="66" spans="1:7" x14ac:dyDescent="0.25">
      <c r="A66" s="14"/>
      <c r="B66" s="14">
        <v>32379</v>
      </c>
      <c r="C66" s="14"/>
      <c r="D66" s="15" t="s">
        <v>53</v>
      </c>
      <c r="E66" s="12"/>
      <c r="F66" s="12"/>
      <c r="G66" s="15">
        <v>4500</v>
      </c>
    </row>
    <row r="67" spans="1:7" x14ac:dyDescent="0.25">
      <c r="A67" s="8">
        <v>3238</v>
      </c>
      <c r="B67" s="8">
        <v>3238</v>
      </c>
      <c r="C67" s="8">
        <v>332</v>
      </c>
      <c r="D67" s="11" t="s">
        <v>3</v>
      </c>
      <c r="E67" s="12">
        <v>4500</v>
      </c>
      <c r="F67" s="33"/>
      <c r="G67" s="11">
        <v>4500</v>
      </c>
    </row>
    <row r="68" spans="1:7" x14ac:dyDescent="0.25">
      <c r="A68" s="8"/>
      <c r="B68" s="14">
        <v>32381</v>
      </c>
      <c r="C68" s="14"/>
      <c r="D68" s="15" t="s">
        <v>92</v>
      </c>
      <c r="E68" s="12"/>
      <c r="F68" s="12"/>
      <c r="G68" s="15"/>
    </row>
    <row r="69" spans="1:7" x14ac:dyDescent="0.25">
      <c r="A69" s="14"/>
      <c r="B69" s="14">
        <v>32382</v>
      </c>
      <c r="C69" s="14"/>
      <c r="D69" s="15" t="s">
        <v>54</v>
      </c>
      <c r="E69" s="12">
        <v>600</v>
      </c>
      <c r="F69" s="12"/>
      <c r="G69" s="15">
        <v>4500</v>
      </c>
    </row>
    <row r="70" spans="1:7" x14ac:dyDescent="0.25">
      <c r="A70" s="14"/>
      <c r="B70" s="14">
        <v>32389</v>
      </c>
      <c r="C70" s="14"/>
      <c r="D70" s="15" t="s">
        <v>55</v>
      </c>
      <c r="E70" s="12">
        <v>200</v>
      </c>
      <c r="F70" s="12"/>
      <c r="G70" s="15"/>
    </row>
    <row r="71" spans="1:7" x14ac:dyDescent="0.25">
      <c r="A71" s="3">
        <v>3239</v>
      </c>
      <c r="B71" s="3">
        <v>3239</v>
      </c>
      <c r="C71" s="3">
        <v>333</v>
      </c>
      <c r="D71" s="2" t="s">
        <v>15</v>
      </c>
      <c r="E71" s="12">
        <v>200</v>
      </c>
      <c r="F71" s="33">
        <v>1500</v>
      </c>
      <c r="G71" s="11">
        <v>2100</v>
      </c>
    </row>
    <row r="72" spans="1:7" x14ac:dyDescent="0.25">
      <c r="A72" s="3"/>
      <c r="B72" s="5">
        <v>32391</v>
      </c>
      <c r="C72" s="5"/>
      <c r="D72" s="16" t="s">
        <v>56</v>
      </c>
      <c r="E72" s="12">
        <v>200</v>
      </c>
      <c r="F72" s="12"/>
      <c r="G72" s="15">
        <v>200</v>
      </c>
    </row>
    <row r="73" spans="1:7" x14ac:dyDescent="0.25">
      <c r="A73" s="3"/>
      <c r="B73" s="5">
        <v>32392</v>
      </c>
      <c r="C73" s="5"/>
      <c r="D73" s="16" t="s">
        <v>57</v>
      </c>
      <c r="E73" s="12"/>
      <c r="F73" s="12"/>
      <c r="G73" s="15">
        <v>200</v>
      </c>
    </row>
    <row r="74" spans="1:7" x14ac:dyDescent="0.25">
      <c r="A74" s="3"/>
      <c r="B74" s="5">
        <v>32393</v>
      </c>
      <c r="C74" s="5"/>
      <c r="D74" s="16" t="s">
        <v>58</v>
      </c>
      <c r="E74" s="12"/>
      <c r="F74" s="12">
        <v>500</v>
      </c>
      <c r="G74" s="15">
        <v>700</v>
      </c>
    </row>
    <row r="75" spans="1:7" x14ac:dyDescent="0.25">
      <c r="A75" s="3"/>
      <c r="B75" s="5">
        <v>32394</v>
      </c>
      <c r="C75" s="5"/>
      <c r="D75" s="16" t="s">
        <v>59</v>
      </c>
      <c r="E75" s="12"/>
      <c r="F75" s="12"/>
      <c r="G75" s="15"/>
    </row>
    <row r="76" spans="1:7" x14ac:dyDescent="0.25">
      <c r="A76" s="3"/>
      <c r="B76" s="5">
        <v>32395</v>
      </c>
      <c r="C76" s="5"/>
      <c r="D76" s="16" t="s">
        <v>93</v>
      </c>
      <c r="E76" s="12"/>
      <c r="F76" s="12"/>
      <c r="G76" s="15"/>
    </row>
    <row r="77" spans="1:7" x14ac:dyDescent="0.25">
      <c r="A77" s="3"/>
      <c r="B77" s="25">
        <v>32396</v>
      </c>
      <c r="C77" s="5"/>
      <c r="D77" s="16" t="s">
        <v>94</v>
      </c>
      <c r="E77" s="12">
        <v>400</v>
      </c>
      <c r="F77" s="12"/>
      <c r="G77" s="15"/>
    </row>
    <row r="78" spans="1:7" x14ac:dyDescent="0.25">
      <c r="A78" s="3"/>
      <c r="B78" s="5">
        <v>32399</v>
      </c>
      <c r="C78" s="5"/>
      <c r="D78" s="16" t="s">
        <v>60</v>
      </c>
      <c r="E78" s="12">
        <v>400</v>
      </c>
      <c r="F78" s="12">
        <v>1000</v>
      </c>
      <c r="G78" s="15">
        <v>1000</v>
      </c>
    </row>
    <row r="79" spans="1:7" x14ac:dyDescent="0.25">
      <c r="A79" s="23">
        <v>3241</v>
      </c>
      <c r="B79" s="23">
        <v>3241</v>
      </c>
      <c r="C79" s="30">
        <v>334</v>
      </c>
      <c r="D79" s="26" t="s">
        <v>113</v>
      </c>
      <c r="E79" s="12"/>
      <c r="F79" s="12"/>
      <c r="G79" s="11">
        <v>400</v>
      </c>
    </row>
    <row r="80" spans="1:7" x14ac:dyDescent="0.25">
      <c r="A80" s="21"/>
      <c r="B80" s="24">
        <v>32411</v>
      </c>
      <c r="C80" s="22"/>
      <c r="D80" s="20" t="s">
        <v>114</v>
      </c>
      <c r="E80" s="12">
        <v>0</v>
      </c>
      <c r="F80" s="12"/>
      <c r="G80" s="15">
        <v>400</v>
      </c>
    </row>
    <row r="81" spans="1:8" x14ac:dyDescent="0.25">
      <c r="A81" s="3"/>
      <c r="B81" s="25">
        <v>32412</v>
      </c>
      <c r="C81" s="5"/>
      <c r="D81" s="15" t="s">
        <v>115</v>
      </c>
      <c r="E81" s="12"/>
      <c r="F81" s="12"/>
      <c r="G81" s="15"/>
    </row>
    <row r="82" spans="1:8" x14ac:dyDescent="0.25">
      <c r="A82" s="8">
        <v>3292</v>
      </c>
      <c r="B82" s="8">
        <v>3292</v>
      </c>
      <c r="C82" s="8">
        <v>335</v>
      </c>
      <c r="D82" s="11" t="s">
        <v>8</v>
      </c>
      <c r="E82" s="12"/>
      <c r="F82" s="12"/>
      <c r="G82" s="15"/>
    </row>
    <row r="83" spans="1:8" x14ac:dyDescent="0.25">
      <c r="A83" s="14"/>
      <c r="B83" s="14">
        <v>32921</v>
      </c>
      <c r="C83" s="8"/>
      <c r="D83" s="15" t="s">
        <v>61</v>
      </c>
      <c r="E83" s="12"/>
      <c r="F83" s="12"/>
      <c r="G83" s="15"/>
    </row>
    <row r="84" spans="1:8" x14ac:dyDescent="0.25">
      <c r="A84" s="14"/>
      <c r="B84" s="14">
        <v>32922</v>
      </c>
      <c r="C84" s="14"/>
      <c r="D84" s="15" t="s">
        <v>62</v>
      </c>
      <c r="E84" s="12">
        <v>1600</v>
      </c>
      <c r="F84" s="12"/>
      <c r="G84" s="15"/>
    </row>
    <row r="85" spans="1:8" x14ac:dyDescent="0.25">
      <c r="A85" s="14"/>
      <c r="B85" s="14">
        <v>32923</v>
      </c>
      <c r="C85" s="14"/>
      <c r="D85" s="15" t="s">
        <v>63</v>
      </c>
      <c r="E85" s="12">
        <v>1600</v>
      </c>
      <c r="F85" s="12"/>
      <c r="G85" s="15"/>
    </row>
    <row r="86" spans="1:8" x14ac:dyDescent="0.25">
      <c r="A86" s="8">
        <v>3293</v>
      </c>
      <c r="B86" s="8">
        <v>3293</v>
      </c>
      <c r="C86" s="8">
        <v>336</v>
      </c>
      <c r="D86" s="11" t="s">
        <v>4</v>
      </c>
      <c r="E86" s="12">
        <v>1200</v>
      </c>
      <c r="F86" s="33">
        <v>5000</v>
      </c>
      <c r="G86" s="11">
        <v>6000</v>
      </c>
      <c r="H86" s="34"/>
    </row>
    <row r="87" spans="1:8" x14ac:dyDescent="0.25">
      <c r="A87" s="8"/>
      <c r="B87" s="14">
        <v>32931</v>
      </c>
      <c r="C87" s="8"/>
      <c r="D87" s="15" t="s">
        <v>4</v>
      </c>
      <c r="E87" s="12">
        <v>1200</v>
      </c>
      <c r="F87" s="13">
        <v>5000</v>
      </c>
      <c r="G87" s="13">
        <v>6000</v>
      </c>
    </row>
    <row r="88" spans="1:8" x14ac:dyDescent="0.25">
      <c r="A88" s="8">
        <v>3294</v>
      </c>
      <c r="B88" s="8">
        <v>3294</v>
      </c>
      <c r="C88" s="8">
        <v>337</v>
      </c>
      <c r="D88" s="11" t="s">
        <v>5</v>
      </c>
      <c r="E88" s="12">
        <v>0</v>
      </c>
      <c r="F88" s="33"/>
      <c r="G88" s="11">
        <v>1200</v>
      </c>
    </row>
    <row r="89" spans="1:8" x14ac:dyDescent="0.25">
      <c r="A89" s="14"/>
      <c r="B89" s="14">
        <v>32941</v>
      </c>
      <c r="C89" s="14"/>
      <c r="D89" s="15" t="s">
        <v>64</v>
      </c>
      <c r="E89" s="12"/>
      <c r="F89" s="13"/>
      <c r="G89" s="13">
        <v>1200</v>
      </c>
    </row>
    <row r="90" spans="1:8" x14ac:dyDescent="0.25">
      <c r="A90" s="27">
        <v>3295</v>
      </c>
      <c r="B90" s="27">
        <v>3295</v>
      </c>
      <c r="C90" s="27">
        <v>338</v>
      </c>
      <c r="D90" s="28" t="s">
        <v>95</v>
      </c>
      <c r="E90" s="12"/>
      <c r="F90" s="12"/>
      <c r="G90" s="15"/>
    </row>
    <row r="91" spans="1:8" x14ac:dyDescent="0.25">
      <c r="A91" s="14"/>
      <c r="B91" s="14">
        <v>32951</v>
      </c>
      <c r="C91" s="14"/>
      <c r="D91" s="15" t="s">
        <v>97</v>
      </c>
      <c r="E91" s="12"/>
      <c r="F91" s="12"/>
      <c r="G91" s="15"/>
    </row>
    <row r="92" spans="1:8" x14ac:dyDescent="0.25">
      <c r="A92" s="14"/>
      <c r="B92" s="14">
        <v>32952</v>
      </c>
      <c r="C92" s="14"/>
      <c r="D92" s="15" t="s">
        <v>96</v>
      </c>
      <c r="E92" s="12"/>
      <c r="F92" s="12"/>
      <c r="G92" s="15"/>
    </row>
    <row r="93" spans="1:8" x14ac:dyDescent="0.25">
      <c r="A93" s="14"/>
      <c r="B93" s="14">
        <v>32953</v>
      </c>
      <c r="C93" s="14"/>
      <c r="D93" s="15" t="s">
        <v>98</v>
      </c>
      <c r="E93" s="12">
        <v>1000</v>
      </c>
      <c r="F93" s="12"/>
      <c r="G93" s="15"/>
    </row>
    <row r="94" spans="1:8" x14ac:dyDescent="0.25">
      <c r="A94" s="14"/>
      <c r="B94" s="14">
        <v>32954</v>
      </c>
      <c r="C94" s="14"/>
      <c r="D94" s="15" t="s">
        <v>99</v>
      </c>
      <c r="E94" s="12"/>
      <c r="F94" s="12"/>
      <c r="G94" s="15"/>
    </row>
    <row r="95" spans="1:8" x14ac:dyDescent="0.25">
      <c r="A95" s="8">
        <v>3299</v>
      </c>
      <c r="B95" s="8">
        <v>3299</v>
      </c>
      <c r="C95" s="8">
        <v>339</v>
      </c>
      <c r="D95" s="11" t="s">
        <v>17</v>
      </c>
      <c r="E95" s="12">
        <v>1000</v>
      </c>
      <c r="F95" s="12"/>
      <c r="G95" s="15"/>
    </row>
    <row r="96" spans="1:8" x14ac:dyDescent="0.25">
      <c r="A96" s="8"/>
      <c r="B96" s="29">
        <v>32991</v>
      </c>
      <c r="C96" s="14"/>
      <c r="D96" s="15" t="s">
        <v>112</v>
      </c>
      <c r="E96" s="12">
        <v>200</v>
      </c>
      <c r="F96" s="13"/>
      <c r="G96" s="13"/>
    </row>
    <row r="97" spans="1:7" x14ac:dyDescent="0.25">
      <c r="A97" s="14"/>
      <c r="B97" s="14">
        <v>32999</v>
      </c>
      <c r="C97" s="14"/>
      <c r="D97" s="15" t="s">
        <v>17</v>
      </c>
      <c r="E97" s="12">
        <v>200</v>
      </c>
      <c r="F97" s="13"/>
      <c r="G97" s="13"/>
    </row>
    <row r="98" spans="1:7" x14ac:dyDescent="0.25">
      <c r="A98" s="8">
        <v>3431</v>
      </c>
      <c r="B98" s="8">
        <v>3431</v>
      </c>
      <c r="C98" s="8">
        <v>340</v>
      </c>
      <c r="D98" s="11" t="s">
        <v>65</v>
      </c>
      <c r="E98" s="12"/>
      <c r="F98" s="33"/>
      <c r="G98" s="11">
        <v>3200</v>
      </c>
    </row>
    <row r="99" spans="1:7" x14ac:dyDescent="0.25">
      <c r="A99" s="8"/>
      <c r="B99" s="14">
        <v>34311</v>
      </c>
      <c r="C99" s="8"/>
      <c r="D99" s="15" t="s">
        <v>66</v>
      </c>
      <c r="E99" s="12">
        <v>200</v>
      </c>
      <c r="F99" s="12"/>
      <c r="G99" s="15">
        <v>3200</v>
      </c>
    </row>
    <row r="100" spans="1:7" x14ac:dyDescent="0.25">
      <c r="A100" s="14"/>
      <c r="B100" s="14">
        <v>34312</v>
      </c>
      <c r="C100" s="14"/>
      <c r="D100" s="15" t="s">
        <v>67</v>
      </c>
      <c r="E100" s="12">
        <v>200</v>
      </c>
      <c r="F100" s="13"/>
      <c r="G100" s="13"/>
    </row>
    <row r="101" spans="1:7" x14ac:dyDescent="0.25">
      <c r="A101" s="8">
        <v>3433</v>
      </c>
      <c r="B101" s="8">
        <v>3433</v>
      </c>
      <c r="C101" s="8">
        <v>341</v>
      </c>
      <c r="D101" s="11" t="s">
        <v>19</v>
      </c>
      <c r="E101" s="12"/>
      <c r="F101" s="12"/>
      <c r="G101" s="15"/>
    </row>
    <row r="102" spans="1:7" x14ac:dyDescent="0.25">
      <c r="A102" s="14"/>
      <c r="B102" s="14">
        <v>34331</v>
      </c>
      <c r="C102" s="14"/>
      <c r="D102" s="15" t="s">
        <v>68</v>
      </c>
      <c r="E102" s="12"/>
      <c r="F102" s="12"/>
      <c r="G102" s="15"/>
    </row>
    <row r="103" spans="1:7" x14ac:dyDescent="0.25">
      <c r="A103" s="14"/>
      <c r="B103" s="14">
        <v>34332</v>
      </c>
      <c r="C103" s="14"/>
      <c r="D103" s="15" t="s">
        <v>69</v>
      </c>
      <c r="E103" s="12"/>
      <c r="F103" s="12"/>
      <c r="G103" s="15"/>
    </row>
    <row r="104" spans="1:7" x14ac:dyDescent="0.25">
      <c r="A104" s="14"/>
      <c r="B104" s="14">
        <v>34333</v>
      </c>
      <c r="C104" s="14"/>
      <c r="D104" s="15" t="s">
        <v>100</v>
      </c>
      <c r="E104" s="12">
        <v>0</v>
      </c>
      <c r="F104" s="12"/>
      <c r="G104" s="15"/>
    </row>
    <row r="105" spans="1:7" x14ac:dyDescent="0.25">
      <c r="A105" s="14"/>
      <c r="B105" s="14">
        <v>34339</v>
      </c>
      <c r="C105" s="14"/>
      <c r="D105" s="15" t="s">
        <v>101</v>
      </c>
      <c r="E105" s="12"/>
      <c r="F105" s="12"/>
      <c r="G105" s="15"/>
    </row>
    <row r="106" spans="1:7" x14ac:dyDescent="0.25">
      <c r="A106" s="8">
        <v>3434</v>
      </c>
      <c r="B106" s="8">
        <v>3434</v>
      </c>
      <c r="C106" s="8">
        <v>342</v>
      </c>
      <c r="D106" s="11" t="s">
        <v>70</v>
      </c>
      <c r="E106" s="12">
        <v>10500</v>
      </c>
      <c r="F106" s="12"/>
      <c r="G106" s="15"/>
    </row>
    <row r="107" spans="1:7" x14ac:dyDescent="0.25">
      <c r="A107" s="8"/>
      <c r="B107" s="14">
        <v>34349</v>
      </c>
      <c r="C107" s="8"/>
      <c r="D107" s="15" t="s">
        <v>70</v>
      </c>
      <c r="E107" s="12">
        <v>4000</v>
      </c>
      <c r="F107" s="13"/>
      <c r="G107" s="13"/>
    </row>
    <row r="108" spans="1:7" x14ac:dyDescent="0.25">
      <c r="A108" s="8">
        <v>3211</v>
      </c>
      <c r="B108" s="8">
        <v>3211</v>
      </c>
      <c r="C108" s="8">
        <v>343</v>
      </c>
      <c r="D108" s="11" t="s">
        <v>6</v>
      </c>
      <c r="E108" s="12"/>
      <c r="F108" s="33">
        <v>8000</v>
      </c>
      <c r="G108" s="11">
        <v>18500</v>
      </c>
    </row>
    <row r="109" spans="1:7" x14ac:dyDescent="0.25">
      <c r="A109" s="14"/>
      <c r="B109" s="14">
        <v>32111</v>
      </c>
      <c r="C109" s="14"/>
      <c r="D109" s="15" t="s">
        <v>71</v>
      </c>
      <c r="E109" s="12">
        <v>4000</v>
      </c>
      <c r="F109" s="12">
        <v>2000</v>
      </c>
      <c r="G109" s="15">
        <v>6000</v>
      </c>
    </row>
    <row r="110" spans="1:7" x14ac:dyDescent="0.25">
      <c r="A110" s="14"/>
      <c r="B110" s="14">
        <v>32112</v>
      </c>
      <c r="C110" s="14"/>
      <c r="D110" s="15" t="s">
        <v>72</v>
      </c>
      <c r="E110" s="12"/>
      <c r="F110" s="12">
        <v>2000</v>
      </c>
      <c r="G110" s="15">
        <v>2000</v>
      </c>
    </row>
    <row r="111" spans="1:7" x14ac:dyDescent="0.25">
      <c r="A111" s="14"/>
      <c r="B111" s="14">
        <v>32113</v>
      </c>
      <c r="C111" s="14"/>
      <c r="D111" s="15" t="s">
        <v>73</v>
      </c>
      <c r="E111" s="12">
        <v>2500</v>
      </c>
      <c r="F111" s="12">
        <v>2000</v>
      </c>
      <c r="G111" s="15">
        <v>6000</v>
      </c>
    </row>
    <row r="112" spans="1:7" x14ac:dyDescent="0.25">
      <c r="A112" s="14"/>
      <c r="B112" s="14">
        <v>32114</v>
      </c>
      <c r="C112" s="14"/>
      <c r="D112" s="15" t="s">
        <v>74</v>
      </c>
      <c r="E112" s="12"/>
      <c r="F112" s="12"/>
      <c r="G112" s="15"/>
    </row>
    <row r="113" spans="1:7" x14ac:dyDescent="0.25">
      <c r="A113" s="14"/>
      <c r="B113" s="14">
        <v>32115</v>
      </c>
      <c r="C113" s="14"/>
      <c r="D113" s="15" t="s">
        <v>75</v>
      </c>
      <c r="E113" s="12"/>
      <c r="F113" s="12">
        <v>2000</v>
      </c>
      <c r="G113" s="15">
        <v>4500</v>
      </c>
    </row>
    <row r="114" spans="1:7" x14ac:dyDescent="0.25">
      <c r="A114" s="14"/>
      <c r="B114" s="14">
        <v>32116</v>
      </c>
      <c r="C114" s="14"/>
      <c r="D114" s="15" t="s">
        <v>76</v>
      </c>
      <c r="E114" s="12">
        <v>2000</v>
      </c>
      <c r="F114" s="12"/>
      <c r="G114" s="15"/>
    </row>
    <row r="115" spans="1:7" x14ac:dyDescent="0.25">
      <c r="A115" s="14"/>
      <c r="B115" s="14">
        <v>32119</v>
      </c>
      <c r="C115" s="14"/>
      <c r="D115" s="15" t="s">
        <v>102</v>
      </c>
      <c r="E115" s="12">
        <v>2000</v>
      </c>
      <c r="F115" s="12"/>
      <c r="G115" s="15"/>
    </row>
    <row r="116" spans="1:7" x14ac:dyDescent="0.25">
      <c r="A116" s="8">
        <v>3213</v>
      </c>
      <c r="B116" s="8">
        <v>3213</v>
      </c>
      <c r="C116" s="8">
        <v>344</v>
      </c>
      <c r="D116" s="11" t="s">
        <v>7</v>
      </c>
      <c r="E116" s="12"/>
      <c r="F116" s="33">
        <v>2000</v>
      </c>
      <c r="G116" s="11">
        <v>4000</v>
      </c>
    </row>
    <row r="117" spans="1:7" x14ac:dyDescent="0.25">
      <c r="A117" s="14"/>
      <c r="B117" s="14">
        <v>32131</v>
      </c>
      <c r="C117" s="14"/>
      <c r="D117" s="15" t="s">
        <v>103</v>
      </c>
      <c r="E117" s="12">
        <v>4800</v>
      </c>
      <c r="F117" s="12">
        <v>2000</v>
      </c>
      <c r="G117" s="15">
        <v>4000</v>
      </c>
    </row>
    <row r="118" spans="1:7" x14ac:dyDescent="0.25">
      <c r="A118" s="14"/>
      <c r="B118" s="14">
        <v>32132</v>
      </c>
      <c r="C118" s="14"/>
      <c r="D118" s="15" t="s">
        <v>77</v>
      </c>
      <c r="E118" s="12">
        <v>4800</v>
      </c>
      <c r="F118" s="13"/>
      <c r="G118" s="13"/>
    </row>
    <row r="119" spans="1:7" x14ac:dyDescent="0.25">
      <c r="A119" s="29">
        <v>3214</v>
      </c>
      <c r="B119" s="29">
        <v>3214</v>
      </c>
      <c r="C119" s="29">
        <v>345</v>
      </c>
      <c r="D119" s="35" t="s">
        <v>82</v>
      </c>
      <c r="E119" s="12"/>
      <c r="F119" s="33"/>
      <c r="G119" s="11">
        <v>4800</v>
      </c>
    </row>
    <row r="120" spans="1:7" x14ac:dyDescent="0.25">
      <c r="A120" s="14"/>
      <c r="B120" s="14">
        <v>32141</v>
      </c>
      <c r="C120" s="14"/>
      <c r="D120" s="15" t="s">
        <v>83</v>
      </c>
      <c r="E120" s="12">
        <v>0</v>
      </c>
      <c r="F120" s="12"/>
      <c r="G120" s="15">
        <v>4800</v>
      </c>
    </row>
    <row r="121" spans="1:7" x14ac:dyDescent="0.25">
      <c r="A121" s="14"/>
      <c r="B121" s="14">
        <v>32149</v>
      </c>
      <c r="C121" s="14"/>
      <c r="D121" s="15" t="s">
        <v>82</v>
      </c>
      <c r="E121" s="12"/>
      <c r="F121" s="13"/>
      <c r="G121" s="13"/>
    </row>
    <row r="122" spans="1:7" x14ac:dyDescent="0.25">
      <c r="A122" s="8">
        <v>3231</v>
      </c>
      <c r="B122" s="8">
        <v>3231</v>
      </c>
      <c r="C122" s="8">
        <v>346</v>
      </c>
      <c r="D122" s="11" t="s">
        <v>78</v>
      </c>
      <c r="E122" s="12">
        <v>6000</v>
      </c>
      <c r="F122" s="33">
        <v>1330</v>
      </c>
      <c r="G122" s="11">
        <v>1330</v>
      </c>
    </row>
    <row r="123" spans="1:7" x14ac:dyDescent="0.25">
      <c r="A123" s="8"/>
      <c r="B123" s="14">
        <v>32319</v>
      </c>
      <c r="C123" s="8"/>
      <c r="D123" s="15" t="s">
        <v>108</v>
      </c>
      <c r="E123" s="12">
        <v>3000</v>
      </c>
      <c r="F123" s="13">
        <v>1330</v>
      </c>
      <c r="G123" s="13">
        <v>1330</v>
      </c>
    </row>
    <row r="124" spans="1:7" x14ac:dyDescent="0.25">
      <c r="A124" s="8">
        <v>3224</v>
      </c>
      <c r="B124" s="8"/>
      <c r="C124" s="8">
        <v>347</v>
      </c>
      <c r="D124" s="11" t="s">
        <v>104</v>
      </c>
      <c r="E124" s="12">
        <v>3000</v>
      </c>
      <c r="F124" s="33"/>
      <c r="G124" s="11">
        <v>6000</v>
      </c>
    </row>
    <row r="125" spans="1:7" x14ac:dyDescent="0.25">
      <c r="A125" s="14"/>
      <c r="B125" s="14">
        <v>32241</v>
      </c>
      <c r="C125" s="14"/>
      <c r="D125" s="15" t="s">
        <v>105</v>
      </c>
      <c r="E125" s="12"/>
      <c r="F125" s="12"/>
      <c r="G125" s="15"/>
    </row>
    <row r="126" spans="1:7" x14ac:dyDescent="0.25">
      <c r="A126" s="14"/>
      <c r="B126" s="14">
        <v>32242</v>
      </c>
      <c r="C126" s="14"/>
      <c r="D126" s="15" t="s">
        <v>107</v>
      </c>
      <c r="E126" s="12">
        <v>13000</v>
      </c>
      <c r="F126" s="12"/>
      <c r="G126" s="15"/>
    </row>
    <row r="127" spans="1:7" x14ac:dyDescent="0.25">
      <c r="A127" s="14"/>
      <c r="B127" s="14">
        <v>32243</v>
      </c>
      <c r="C127" s="14"/>
      <c r="D127" s="15" t="s">
        <v>106</v>
      </c>
      <c r="E127" s="12"/>
      <c r="F127" s="12"/>
      <c r="G127" s="15"/>
    </row>
    <row r="128" spans="1:7" x14ac:dyDescent="0.25">
      <c r="A128" s="8">
        <v>3232</v>
      </c>
      <c r="B128" s="8">
        <v>3232</v>
      </c>
      <c r="C128" s="8">
        <v>348</v>
      </c>
      <c r="D128" s="11" t="s">
        <v>18</v>
      </c>
      <c r="E128" s="12">
        <v>13000</v>
      </c>
      <c r="F128" s="33"/>
      <c r="G128" s="11">
        <v>8000</v>
      </c>
    </row>
    <row r="129" spans="1:7" x14ac:dyDescent="0.25">
      <c r="A129" s="14"/>
      <c r="B129" s="14">
        <v>32321</v>
      </c>
      <c r="C129" s="14"/>
      <c r="D129" s="15" t="s">
        <v>109</v>
      </c>
      <c r="E129" s="12"/>
      <c r="F129" s="12"/>
      <c r="G129" s="15"/>
    </row>
    <row r="130" spans="1:7" x14ac:dyDescent="0.25">
      <c r="A130" s="14"/>
      <c r="B130" s="14">
        <v>32322</v>
      </c>
      <c r="C130" s="14"/>
      <c r="D130" s="15" t="s">
        <v>110</v>
      </c>
      <c r="E130" s="18">
        <v>220504</v>
      </c>
      <c r="F130" s="12"/>
      <c r="G130" s="15"/>
    </row>
    <row r="131" spans="1:7" x14ac:dyDescent="0.25">
      <c r="A131" s="14"/>
      <c r="B131" s="14">
        <v>32323</v>
      </c>
      <c r="C131" s="14"/>
      <c r="D131" s="15" t="s">
        <v>111</v>
      </c>
      <c r="E131" s="12"/>
      <c r="F131" s="12"/>
      <c r="G131" s="15"/>
    </row>
    <row r="132" spans="1:7" x14ac:dyDescent="0.25">
      <c r="A132" s="8">
        <v>3222</v>
      </c>
      <c r="B132" s="8">
        <v>3222</v>
      </c>
      <c r="C132" s="8"/>
      <c r="D132" s="11" t="s">
        <v>127</v>
      </c>
      <c r="E132" s="33"/>
      <c r="F132" s="33">
        <v>45000</v>
      </c>
      <c r="G132" s="11">
        <v>45000</v>
      </c>
    </row>
    <row r="133" spans="1:7" x14ac:dyDescent="0.25">
      <c r="A133" s="14"/>
      <c r="B133" s="14">
        <v>32224</v>
      </c>
      <c r="C133" s="14"/>
      <c r="D133" s="15" t="s">
        <v>128</v>
      </c>
      <c r="E133" s="12"/>
      <c r="F133" s="12">
        <v>45000</v>
      </c>
      <c r="G133" s="15">
        <v>45000</v>
      </c>
    </row>
    <row r="134" spans="1:7" x14ac:dyDescent="0.25">
      <c r="A134" s="8">
        <v>3299</v>
      </c>
      <c r="B134" s="8">
        <v>3299</v>
      </c>
      <c r="C134" s="8"/>
      <c r="D134" s="11" t="s">
        <v>129</v>
      </c>
      <c r="E134" s="33"/>
      <c r="F134" s="33">
        <v>20670</v>
      </c>
      <c r="G134" s="11">
        <v>20670</v>
      </c>
    </row>
    <row r="135" spans="1:7" x14ac:dyDescent="0.25">
      <c r="A135" s="14"/>
      <c r="B135" s="14">
        <v>32999</v>
      </c>
      <c r="C135" s="14"/>
      <c r="D135" s="15" t="s">
        <v>130</v>
      </c>
      <c r="E135" s="12"/>
      <c r="F135" s="12"/>
      <c r="G135" s="15"/>
    </row>
    <row r="136" spans="1:7" x14ac:dyDescent="0.25">
      <c r="A136" s="8">
        <v>4227</v>
      </c>
      <c r="B136" s="8">
        <v>4227</v>
      </c>
      <c r="C136" s="8" t="s">
        <v>131</v>
      </c>
      <c r="D136" s="11" t="s">
        <v>132</v>
      </c>
      <c r="E136" s="33"/>
      <c r="F136" s="33">
        <v>23500</v>
      </c>
      <c r="G136" s="11">
        <v>23500</v>
      </c>
    </row>
    <row r="137" spans="1:7" x14ac:dyDescent="0.25">
      <c r="A137" s="14"/>
      <c r="B137" s="14">
        <v>42273</v>
      </c>
      <c r="C137" s="14"/>
      <c r="D137" s="15" t="s">
        <v>133</v>
      </c>
      <c r="E137" s="12"/>
      <c r="F137" s="12">
        <v>23500</v>
      </c>
      <c r="G137" s="15">
        <v>23500</v>
      </c>
    </row>
    <row r="138" spans="1:7" x14ac:dyDescent="0.25">
      <c r="A138" s="14"/>
      <c r="B138" s="14"/>
      <c r="C138" s="14"/>
      <c r="D138" s="15"/>
      <c r="E138" s="12"/>
      <c r="F138" s="12"/>
      <c r="G138" s="15"/>
    </row>
    <row r="139" spans="1:7" x14ac:dyDescent="0.25">
      <c r="A139" s="14"/>
      <c r="B139" s="14"/>
      <c r="C139" s="14"/>
      <c r="D139" s="15"/>
      <c r="E139" s="12"/>
      <c r="F139" s="12"/>
      <c r="G139" s="15"/>
    </row>
    <row r="140" spans="1:7" x14ac:dyDescent="0.25">
      <c r="A140" s="14"/>
      <c r="B140" s="14"/>
      <c r="C140" s="14"/>
      <c r="D140" s="15"/>
      <c r="E140" s="12"/>
      <c r="F140" s="12"/>
      <c r="G140" s="15"/>
    </row>
    <row r="141" spans="1:7" x14ac:dyDescent="0.25">
      <c r="A141" s="13"/>
      <c r="B141" s="13"/>
      <c r="C141" s="13"/>
      <c r="D141" s="17" t="s">
        <v>14</v>
      </c>
      <c r="E141" s="18">
        <f>SUM(E15,E23,E29,E32,E34,E39,E43,E51,E56,E59,E67,E71,E79,E82,E86,E88,E90,E95,E98,E101,E106,E108,E116,E119,E122,E124,E128)</f>
        <v>65808</v>
      </c>
      <c r="F141" s="18">
        <f>SUM(F136+F132+F134+F122+F116+F108+F86+F71+F34+F29+F15)</f>
        <v>121000</v>
      </c>
      <c r="G141" s="13">
        <f>SUM(G136+G132+G134+G128+G124+G122+G119+G116+G108+G98+G88+G86+G79+G71+G67+G59+G56+G43+G34+G32+G29+G23+G15)</f>
        <v>422504</v>
      </c>
    </row>
    <row r="142" spans="1:7" x14ac:dyDescent="0.25">
      <c r="A142" t="s">
        <v>134</v>
      </c>
      <c r="C142" t="s">
        <v>116</v>
      </c>
      <c r="D142" s="19"/>
    </row>
    <row r="143" spans="1:7" x14ac:dyDescent="0.25">
      <c r="D143" t="s">
        <v>135</v>
      </c>
      <c r="G143" t="s">
        <v>79</v>
      </c>
    </row>
  </sheetData>
  <mergeCells count="11">
    <mergeCell ref="A3:C3"/>
    <mergeCell ref="A1:C1"/>
    <mergeCell ref="D1:E1"/>
    <mergeCell ref="A2:C2"/>
    <mergeCell ref="D2:E2"/>
    <mergeCell ref="A11:B11"/>
    <mergeCell ref="D4:G4"/>
    <mergeCell ref="D5:G5"/>
    <mergeCell ref="D6:G6"/>
    <mergeCell ref="A8:G8"/>
    <mergeCell ref="A9:E9"/>
  </mergeCells>
  <phoneticPr fontId="8" type="noConversion"/>
  <pageMargins left="0.75" right="0.75" top="1" bottom="1" header="0.5" footer="0.5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K214"/>
  <sheetViews>
    <sheetView tabSelected="1" topLeftCell="A51" workbookViewId="0">
      <selection activeCell="M152" sqref="M152"/>
    </sheetView>
  </sheetViews>
  <sheetFormatPr defaultRowHeight="13.2" x14ac:dyDescent="0.25"/>
  <cols>
    <col min="1" max="1" width="7.33203125" customWidth="1"/>
    <col min="2" max="2" width="8.44140625" customWidth="1"/>
    <col min="3" max="3" width="10.88671875" customWidth="1"/>
    <col min="4" max="4" width="42.44140625" customWidth="1"/>
    <col min="5" max="5" width="9.109375" customWidth="1"/>
    <col min="6" max="6" width="11" customWidth="1"/>
    <col min="7" max="8" width="10.6640625" hidden="1" customWidth="1"/>
  </cols>
  <sheetData>
    <row r="1" spans="1:8" x14ac:dyDescent="0.25">
      <c r="A1" s="81" t="s">
        <v>144</v>
      </c>
      <c r="B1" s="81"/>
      <c r="C1" s="81"/>
    </row>
    <row r="2" spans="1:8" x14ac:dyDescent="0.25">
      <c r="A2" s="81" t="s">
        <v>145</v>
      </c>
      <c r="B2" s="81"/>
      <c r="C2" s="81"/>
      <c r="D2" s="74"/>
      <c r="E2" s="74"/>
      <c r="F2" s="74"/>
      <c r="G2" s="74"/>
      <c r="H2" s="36"/>
    </row>
    <row r="3" spans="1:8" x14ac:dyDescent="0.25">
      <c r="A3" s="50"/>
      <c r="B3" s="50"/>
      <c r="C3" s="50"/>
      <c r="D3" s="6"/>
      <c r="E3" s="6"/>
    </row>
    <row r="4" spans="1:8" x14ac:dyDescent="0.25">
      <c r="A4" s="82"/>
      <c r="B4" s="75"/>
      <c r="C4" s="75"/>
      <c r="D4" s="74"/>
      <c r="E4" s="74"/>
      <c r="F4" s="75"/>
      <c r="G4" s="75"/>
      <c r="H4" s="6"/>
    </row>
    <row r="5" spans="1:8" x14ac:dyDescent="0.25">
      <c r="A5" s="53"/>
      <c r="B5" s="6"/>
      <c r="C5" s="6"/>
      <c r="D5" s="75"/>
      <c r="E5" s="75"/>
      <c r="F5" s="75"/>
      <c r="G5" s="75"/>
      <c r="H5" s="6"/>
    </row>
    <row r="6" spans="1:8" x14ac:dyDescent="0.25">
      <c r="A6" s="53"/>
      <c r="B6" s="6"/>
      <c r="C6" s="6"/>
      <c r="D6" s="74"/>
      <c r="E6" s="74"/>
      <c r="F6" s="74"/>
      <c r="G6" s="74"/>
      <c r="H6" s="36"/>
    </row>
    <row r="7" spans="1:8" x14ac:dyDescent="0.25">
      <c r="D7" s="1"/>
    </row>
    <row r="8" spans="1:8" ht="22.8" x14ac:dyDescent="0.4">
      <c r="A8" s="78" t="s">
        <v>185</v>
      </c>
      <c r="B8" s="78"/>
      <c r="C8" s="78"/>
      <c r="D8" s="78"/>
      <c r="E8" s="78"/>
      <c r="F8" s="79"/>
      <c r="G8" s="79"/>
      <c r="H8" s="6"/>
    </row>
    <row r="9" spans="1:8" x14ac:dyDescent="0.25">
      <c r="A9" s="80"/>
      <c r="B9" s="80"/>
      <c r="C9" s="80"/>
      <c r="D9" s="80"/>
      <c r="E9" s="80"/>
    </row>
    <row r="10" spans="1:8" ht="51" customHeight="1" x14ac:dyDescent="0.25">
      <c r="A10" s="72" t="s">
        <v>9</v>
      </c>
      <c r="B10" s="73"/>
      <c r="C10" s="8"/>
      <c r="D10" s="39" t="s">
        <v>11</v>
      </c>
      <c r="E10" s="9" t="s">
        <v>122</v>
      </c>
      <c r="F10" s="37" t="s">
        <v>187</v>
      </c>
      <c r="G10" s="9" t="s">
        <v>137</v>
      </c>
      <c r="H10" s="37" t="s">
        <v>152</v>
      </c>
    </row>
    <row r="11" spans="1:8" ht="12.75" customHeight="1" x14ac:dyDescent="0.25">
      <c r="A11" s="8">
        <v>1</v>
      </c>
      <c r="B11" s="8">
        <v>2</v>
      </c>
      <c r="C11" s="8">
        <v>3</v>
      </c>
      <c r="D11" s="8">
        <v>4</v>
      </c>
      <c r="E11" s="7">
        <v>5</v>
      </c>
      <c r="F11" s="4">
        <v>6</v>
      </c>
      <c r="G11" s="4">
        <v>7</v>
      </c>
      <c r="H11" s="8">
        <v>5</v>
      </c>
    </row>
    <row r="12" spans="1:8" x14ac:dyDescent="0.25">
      <c r="A12" s="8">
        <v>3221</v>
      </c>
      <c r="B12" s="8"/>
      <c r="C12" s="8">
        <v>322</v>
      </c>
      <c r="D12" s="11" t="s">
        <v>21</v>
      </c>
      <c r="E12" s="15"/>
      <c r="F12" s="43">
        <f>F16+F15+F14+F13</f>
        <v>23000</v>
      </c>
      <c r="G12" s="44">
        <f>G15+G14+G13</f>
        <v>0</v>
      </c>
      <c r="H12" s="45">
        <f>SUM(G12+F12)</f>
        <v>23000</v>
      </c>
    </row>
    <row r="13" spans="1:8" x14ac:dyDescent="0.25">
      <c r="A13" s="14"/>
      <c r="B13" s="14">
        <v>32211</v>
      </c>
      <c r="C13" s="14"/>
      <c r="D13" s="15" t="s">
        <v>22</v>
      </c>
      <c r="E13" s="15" t="s">
        <v>182</v>
      </c>
      <c r="F13" s="46">
        <v>8000</v>
      </c>
      <c r="G13" s="47">
        <v>0</v>
      </c>
      <c r="H13" s="45"/>
    </row>
    <row r="14" spans="1:8" x14ac:dyDescent="0.25">
      <c r="A14" s="14"/>
      <c r="B14" s="14">
        <v>32212</v>
      </c>
      <c r="C14" s="14"/>
      <c r="D14" s="15" t="s">
        <v>84</v>
      </c>
      <c r="E14" s="15" t="s">
        <v>182</v>
      </c>
      <c r="F14" s="46">
        <v>5000</v>
      </c>
      <c r="G14" s="47">
        <v>0</v>
      </c>
      <c r="H14" s="45"/>
    </row>
    <row r="15" spans="1:8" x14ac:dyDescent="0.25">
      <c r="A15" s="14"/>
      <c r="B15" s="14">
        <v>32214</v>
      </c>
      <c r="C15" s="14"/>
      <c r="D15" s="15" t="s">
        <v>23</v>
      </c>
      <c r="E15" s="15" t="s">
        <v>182</v>
      </c>
      <c r="F15" s="46">
        <v>9000</v>
      </c>
      <c r="G15" s="47">
        <v>0</v>
      </c>
      <c r="H15" s="45"/>
    </row>
    <row r="16" spans="1:8" x14ac:dyDescent="0.25">
      <c r="A16" s="14"/>
      <c r="B16" s="14">
        <v>32216</v>
      </c>
      <c r="C16" s="14"/>
      <c r="D16" s="15" t="s">
        <v>25</v>
      </c>
      <c r="E16" s="15" t="s">
        <v>182</v>
      </c>
      <c r="F16" s="46">
        <v>1000</v>
      </c>
      <c r="G16" s="47"/>
      <c r="H16" s="45"/>
    </row>
    <row r="17" spans="1:10" x14ac:dyDescent="0.25">
      <c r="A17" s="14"/>
      <c r="B17" s="14">
        <v>32219</v>
      </c>
      <c r="C17" s="14"/>
      <c r="D17" s="15" t="s">
        <v>26</v>
      </c>
      <c r="E17" s="15"/>
      <c r="F17" s="46"/>
      <c r="G17" s="47"/>
      <c r="H17" s="45"/>
    </row>
    <row r="18" spans="1:10" x14ac:dyDescent="0.25">
      <c r="A18" s="8">
        <v>3223</v>
      </c>
      <c r="B18" s="8"/>
      <c r="C18" s="8">
        <v>323</v>
      </c>
      <c r="D18" s="11" t="s">
        <v>0</v>
      </c>
      <c r="E18" s="15"/>
      <c r="F18" s="43">
        <f>F23+F22+F21+F19</f>
        <v>146548</v>
      </c>
      <c r="G18" s="47">
        <v>0</v>
      </c>
      <c r="H18" s="45">
        <f>F18+G18</f>
        <v>146548</v>
      </c>
    </row>
    <row r="19" spans="1:10" x14ac:dyDescent="0.25">
      <c r="A19" s="14"/>
      <c r="B19" s="14">
        <v>32231</v>
      </c>
      <c r="C19" s="14"/>
      <c r="D19" s="15" t="s">
        <v>27</v>
      </c>
      <c r="E19" s="15" t="s">
        <v>143</v>
      </c>
      <c r="F19" s="46">
        <v>30000</v>
      </c>
      <c r="G19" s="47"/>
      <c r="H19" s="45"/>
    </row>
    <row r="20" spans="1:10" x14ac:dyDescent="0.25">
      <c r="A20" s="14"/>
      <c r="B20" s="14">
        <v>32232</v>
      </c>
      <c r="C20" s="14"/>
      <c r="D20" s="15" t="s">
        <v>85</v>
      </c>
      <c r="E20" s="15"/>
      <c r="F20" s="46"/>
      <c r="G20" s="47"/>
      <c r="H20" s="45"/>
    </row>
    <row r="21" spans="1:10" x14ac:dyDescent="0.25">
      <c r="A21" s="14"/>
      <c r="B21" s="14">
        <v>32233</v>
      </c>
      <c r="C21" s="14"/>
      <c r="D21" s="15" t="s">
        <v>28</v>
      </c>
      <c r="E21" s="15" t="s">
        <v>143</v>
      </c>
      <c r="F21" s="46">
        <v>60000</v>
      </c>
      <c r="G21" s="47"/>
      <c r="H21" s="45"/>
    </row>
    <row r="22" spans="1:10" x14ac:dyDescent="0.25">
      <c r="A22" s="14"/>
      <c r="B22" s="14">
        <v>32234</v>
      </c>
      <c r="C22" s="14"/>
      <c r="D22" s="15" t="s">
        <v>29</v>
      </c>
      <c r="E22" s="15" t="s">
        <v>182</v>
      </c>
      <c r="F22" s="46">
        <v>6548</v>
      </c>
      <c r="G22" s="47">
        <v>0</v>
      </c>
      <c r="H22" s="45"/>
    </row>
    <row r="23" spans="1:10" x14ac:dyDescent="0.25">
      <c r="A23" s="14"/>
      <c r="B23" s="14">
        <v>32239</v>
      </c>
      <c r="C23" s="14"/>
      <c r="D23" s="15" t="s">
        <v>86</v>
      </c>
      <c r="E23" s="15" t="s">
        <v>143</v>
      </c>
      <c r="F23" s="46">
        <v>50000</v>
      </c>
      <c r="G23" s="47"/>
      <c r="H23" s="45"/>
    </row>
    <row r="24" spans="1:10" x14ac:dyDescent="0.25">
      <c r="A24" s="8">
        <v>3225</v>
      </c>
      <c r="B24" s="8"/>
      <c r="C24" s="8">
        <v>324</v>
      </c>
      <c r="D24" s="11" t="s">
        <v>30</v>
      </c>
      <c r="E24" s="15"/>
      <c r="F24" s="43">
        <v>8000</v>
      </c>
      <c r="G24" s="45">
        <f>G25</f>
        <v>5000</v>
      </c>
      <c r="H24" s="45">
        <f>F24+G24</f>
        <v>13000</v>
      </c>
    </row>
    <row r="25" spans="1:10" x14ac:dyDescent="0.25">
      <c r="A25" s="14"/>
      <c r="B25" s="14">
        <v>32251</v>
      </c>
      <c r="C25" s="14"/>
      <c r="D25" s="15" t="s">
        <v>31</v>
      </c>
      <c r="E25" s="15" t="s">
        <v>182</v>
      </c>
      <c r="F25" s="46">
        <v>8000</v>
      </c>
      <c r="G25" s="47">
        <v>5000</v>
      </c>
      <c r="H25" s="45"/>
    </row>
    <row r="26" spans="1:10" x14ac:dyDescent="0.25">
      <c r="A26" s="14"/>
      <c r="B26" s="14">
        <v>32252</v>
      </c>
      <c r="C26" s="14"/>
      <c r="D26" s="15" t="s">
        <v>32</v>
      </c>
      <c r="E26" s="13"/>
      <c r="F26" s="46"/>
      <c r="G26" s="48"/>
      <c r="H26" s="44"/>
      <c r="J26" s="40"/>
    </row>
    <row r="27" spans="1:10" x14ac:dyDescent="0.25">
      <c r="A27" s="54">
        <v>3227</v>
      </c>
      <c r="B27" s="55"/>
      <c r="C27" s="54">
        <v>325</v>
      </c>
      <c r="D27" s="56" t="s">
        <v>24</v>
      </c>
      <c r="E27" s="15"/>
      <c r="F27" s="43">
        <v>2000</v>
      </c>
      <c r="G27" s="47"/>
      <c r="H27" s="45">
        <f>F27</f>
        <v>2000</v>
      </c>
    </row>
    <row r="28" spans="1:10" x14ac:dyDescent="0.25">
      <c r="A28" s="55"/>
      <c r="B28" s="55">
        <v>32271</v>
      </c>
      <c r="C28" s="55"/>
      <c r="D28" s="57" t="s">
        <v>24</v>
      </c>
      <c r="E28" s="15" t="s">
        <v>182</v>
      </c>
      <c r="F28" s="46">
        <v>2000</v>
      </c>
      <c r="G28" s="48"/>
      <c r="H28" s="44"/>
    </row>
    <row r="29" spans="1:10" x14ac:dyDescent="0.25">
      <c r="A29" s="54">
        <v>3231</v>
      </c>
      <c r="B29" s="54"/>
      <c r="C29" s="54">
        <v>326</v>
      </c>
      <c r="D29" s="56" t="s">
        <v>33</v>
      </c>
      <c r="E29" s="15"/>
      <c r="F29" s="43">
        <f>F32+F30</f>
        <v>13000</v>
      </c>
      <c r="G29" s="47"/>
      <c r="H29" s="45">
        <v>13000</v>
      </c>
    </row>
    <row r="30" spans="1:10" x14ac:dyDescent="0.25">
      <c r="A30" s="55"/>
      <c r="B30" s="55">
        <v>32311</v>
      </c>
      <c r="C30" s="55"/>
      <c r="D30" s="57" t="s">
        <v>34</v>
      </c>
      <c r="E30" s="15" t="s">
        <v>182</v>
      </c>
      <c r="F30" s="46">
        <v>11000</v>
      </c>
      <c r="G30" s="47"/>
      <c r="H30" s="45"/>
    </row>
    <row r="31" spans="1:10" x14ac:dyDescent="0.25">
      <c r="A31" s="55"/>
      <c r="B31" s="55">
        <v>32312</v>
      </c>
      <c r="C31" s="55"/>
      <c r="D31" s="57" t="s">
        <v>35</v>
      </c>
      <c r="E31" s="15"/>
      <c r="F31" s="46"/>
      <c r="G31" s="47"/>
      <c r="H31" s="45"/>
    </row>
    <row r="32" spans="1:10" x14ac:dyDescent="0.25">
      <c r="A32" s="55"/>
      <c r="B32" s="55">
        <v>32313</v>
      </c>
      <c r="C32" s="55"/>
      <c r="D32" s="57" t="s">
        <v>36</v>
      </c>
      <c r="E32" s="15" t="s">
        <v>182</v>
      </c>
      <c r="F32" s="46">
        <v>2000</v>
      </c>
      <c r="G32" s="47"/>
      <c r="H32" s="45"/>
    </row>
    <row r="33" spans="1:8" x14ac:dyDescent="0.25">
      <c r="A33" s="55"/>
      <c r="B33" s="55">
        <v>32319</v>
      </c>
      <c r="C33" s="55"/>
      <c r="D33" s="57" t="s">
        <v>37</v>
      </c>
      <c r="E33" s="15"/>
      <c r="F33" s="46"/>
      <c r="G33" s="47"/>
      <c r="H33" s="45"/>
    </row>
    <row r="34" spans="1:8" x14ac:dyDescent="0.25">
      <c r="A34" s="54">
        <v>3233</v>
      </c>
      <c r="B34" s="54"/>
      <c r="C34" s="54">
        <v>327</v>
      </c>
      <c r="D34" s="56" t="s">
        <v>12</v>
      </c>
      <c r="E34" s="15"/>
      <c r="F34" s="43">
        <f>F36</f>
        <v>0</v>
      </c>
      <c r="G34" s="45">
        <v>0</v>
      </c>
      <c r="H34" s="45">
        <v>0</v>
      </c>
    </row>
    <row r="35" spans="1:8" x14ac:dyDescent="0.25">
      <c r="A35" s="55"/>
      <c r="B35" s="55">
        <v>32331</v>
      </c>
      <c r="C35" s="55"/>
      <c r="D35" s="57" t="s">
        <v>38</v>
      </c>
      <c r="E35" s="15"/>
      <c r="F35" s="46"/>
      <c r="G35" s="47"/>
      <c r="H35" s="45"/>
    </row>
    <row r="36" spans="1:8" x14ac:dyDescent="0.25">
      <c r="A36" s="55"/>
      <c r="B36" s="55">
        <v>32332</v>
      </c>
      <c r="C36" s="55"/>
      <c r="D36" s="57" t="s">
        <v>39</v>
      </c>
      <c r="E36" s="15"/>
      <c r="F36" s="46"/>
      <c r="G36" s="47"/>
      <c r="H36" s="45"/>
    </row>
    <row r="37" spans="1:8" x14ac:dyDescent="0.25">
      <c r="A37" s="55"/>
      <c r="B37" s="55">
        <v>32339</v>
      </c>
      <c r="C37" s="55"/>
      <c r="D37" s="57" t="s">
        <v>40</v>
      </c>
      <c r="E37" s="15"/>
      <c r="F37" s="46"/>
      <c r="G37" s="47"/>
      <c r="H37" s="45"/>
    </row>
    <row r="38" spans="1:8" x14ac:dyDescent="0.25">
      <c r="A38" s="54">
        <v>3234</v>
      </c>
      <c r="B38" s="54"/>
      <c r="C38" s="54">
        <v>328</v>
      </c>
      <c r="D38" s="56" t="s">
        <v>1</v>
      </c>
      <c r="E38" s="15"/>
      <c r="F38" s="43">
        <f>F45+F42+F41+F40+F39</f>
        <v>19400</v>
      </c>
      <c r="G38" s="47"/>
      <c r="H38" s="45">
        <v>19400</v>
      </c>
    </row>
    <row r="39" spans="1:8" x14ac:dyDescent="0.25">
      <c r="A39" s="55"/>
      <c r="B39" s="55">
        <v>32341</v>
      </c>
      <c r="C39" s="55"/>
      <c r="D39" s="57" t="s">
        <v>41</v>
      </c>
      <c r="E39" s="15" t="s">
        <v>182</v>
      </c>
      <c r="F39" s="46">
        <v>7500</v>
      </c>
      <c r="G39" s="47"/>
      <c r="H39" s="45"/>
    </row>
    <row r="40" spans="1:8" x14ac:dyDescent="0.25">
      <c r="A40" s="55"/>
      <c r="B40" s="55">
        <v>32342</v>
      </c>
      <c r="C40" s="55"/>
      <c r="D40" s="57" t="s">
        <v>42</v>
      </c>
      <c r="E40" s="15" t="s">
        <v>182</v>
      </c>
      <c r="F40" s="46">
        <v>5000</v>
      </c>
      <c r="G40" s="47"/>
      <c r="H40" s="45"/>
    </row>
    <row r="41" spans="1:8" x14ac:dyDescent="0.25">
      <c r="A41" s="55"/>
      <c r="B41" s="55">
        <v>32343</v>
      </c>
      <c r="C41" s="55"/>
      <c r="D41" s="57" t="s">
        <v>43</v>
      </c>
      <c r="E41" s="15" t="s">
        <v>182</v>
      </c>
      <c r="F41" s="46">
        <v>1800</v>
      </c>
      <c r="G41" s="47"/>
      <c r="H41" s="45"/>
    </row>
    <row r="42" spans="1:8" x14ac:dyDescent="0.25">
      <c r="A42" s="55"/>
      <c r="B42" s="55">
        <v>32344</v>
      </c>
      <c r="C42" s="55"/>
      <c r="D42" s="57" t="s">
        <v>44</v>
      </c>
      <c r="E42" s="15" t="s">
        <v>182</v>
      </c>
      <c r="F42" s="46">
        <v>5000</v>
      </c>
      <c r="G42" s="47"/>
      <c r="H42" s="45"/>
    </row>
    <row r="43" spans="1:8" x14ac:dyDescent="0.25">
      <c r="A43" s="55"/>
      <c r="B43" s="55">
        <v>32345</v>
      </c>
      <c r="C43" s="55"/>
      <c r="D43" s="57" t="s">
        <v>93</v>
      </c>
      <c r="E43" s="15"/>
      <c r="F43" s="46"/>
      <c r="G43" s="47"/>
      <c r="H43" s="45"/>
    </row>
    <row r="44" spans="1:8" x14ac:dyDescent="0.25">
      <c r="A44" s="55"/>
      <c r="B44" s="55">
        <v>32346</v>
      </c>
      <c r="C44" s="55"/>
      <c r="D44" s="57" t="s">
        <v>94</v>
      </c>
      <c r="E44" s="15"/>
      <c r="F44" s="46"/>
      <c r="G44" s="47"/>
      <c r="H44" s="45"/>
    </row>
    <row r="45" spans="1:8" x14ac:dyDescent="0.25">
      <c r="A45" s="55"/>
      <c r="B45" s="55">
        <v>32349</v>
      </c>
      <c r="C45" s="55"/>
      <c r="D45" s="57" t="s">
        <v>45</v>
      </c>
      <c r="E45" s="15" t="s">
        <v>182</v>
      </c>
      <c r="F45" s="46">
        <v>100</v>
      </c>
      <c r="G45" s="47"/>
      <c r="H45" s="45"/>
    </row>
    <row r="46" spans="1:8" x14ac:dyDescent="0.25">
      <c r="A46" s="58">
        <v>3235</v>
      </c>
      <c r="B46" s="55"/>
      <c r="C46" s="58">
        <v>329</v>
      </c>
      <c r="D46" s="59" t="s">
        <v>16</v>
      </c>
      <c r="E46" s="15"/>
      <c r="F46" s="46"/>
      <c r="G46" s="47"/>
      <c r="H46" s="45"/>
    </row>
    <row r="47" spans="1:8" x14ac:dyDescent="0.25">
      <c r="A47" s="55"/>
      <c r="B47" s="55">
        <v>32351</v>
      </c>
      <c r="C47" s="55"/>
      <c r="D47" s="57" t="s">
        <v>46</v>
      </c>
      <c r="E47" s="15"/>
      <c r="F47" s="46"/>
      <c r="G47" s="47"/>
      <c r="H47" s="45"/>
    </row>
    <row r="48" spans="1:8" x14ac:dyDescent="0.25">
      <c r="A48" s="55"/>
      <c r="B48" s="55">
        <v>32352</v>
      </c>
      <c r="C48" s="55"/>
      <c r="D48" s="57" t="s">
        <v>87</v>
      </c>
      <c r="E48" s="15"/>
      <c r="F48" s="46"/>
      <c r="G48" s="47"/>
      <c r="H48" s="45"/>
    </row>
    <row r="49" spans="1:8" x14ac:dyDescent="0.25">
      <c r="A49" s="55"/>
      <c r="B49" s="55">
        <v>32353</v>
      </c>
      <c r="C49" s="55"/>
      <c r="D49" s="57" t="s">
        <v>88</v>
      </c>
      <c r="E49" s="15"/>
      <c r="F49" s="46"/>
      <c r="G49" s="47"/>
      <c r="H49" s="45"/>
    </row>
    <row r="50" spans="1:8" x14ac:dyDescent="0.25">
      <c r="A50" s="55"/>
      <c r="B50" s="55">
        <v>32359</v>
      </c>
      <c r="C50" s="55"/>
      <c r="D50" s="57" t="s">
        <v>89</v>
      </c>
      <c r="E50" s="15"/>
      <c r="F50" s="46"/>
      <c r="G50" s="47"/>
      <c r="H50" s="45"/>
    </row>
    <row r="51" spans="1:8" x14ac:dyDescent="0.25">
      <c r="A51" s="54">
        <v>3236</v>
      </c>
      <c r="B51" s="54"/>
      <c r="C51" s="54">
        <v>330</v>
      </c>
      <c r="D51" s="56" t="s">
        <v>2</v>
      </c>
      <c r="E51" s="15"/>
      <c r="F51" s="43">
        <f>F53+F52</f>
        <v>11500</v>
      </c>
      <c r="G51" s="47"/>
      <c r="H51" s="45">
        <v>11500</v>
      </c>
    </row>
    <row r="52" spans="1:8" x14ac:dyDescent="0.25">
      <c r="A52" s="55"/>
      <c r="B52" s="55">
        <v>32361</v>
      </c>
      <c r="C52" s="55"/>
      <c r="D52" s="57" t="s">
        <v>47</v>
      </c>
      <c r="E52" s="15" t="s">
        <v>182</v>
      </c>
      <c r="F52" s="46">
        <v>8500</v>
      </c>
      <c r="G52" s="47"/>
      <c r="H52" s="45"/>
    </row>
    <row r="53" spans="1:8" x14ac:dyDescent="0.25">
      <c r="A53" s="55"/>
      <c r="B53" s="55">
        <v>32363</v>
      </c>
      <c r="C53" s="55"/>
      <c r="D53" s="57" t="s">
        <v>48</v>
      </c>
      <c r="E53" s="15" t="s">
        <v>182</v>
      </c>
      <c r="F53" s="46">
        <v>3000</v>
      </c>
      <c r="G53" s="48"/>
      <c r="H53" s="44"/>
    </row>
    <row r="54" spans="1:8" x14ac:dyDescent="0.25">
      <c r="A54" s="54">
        <v>3237</v>
      </c>
      <c r="B54" s="54"/>
      <c r="C54" s="54">
        <v>331</v>
      </c>
      <c r="D54" s="56" t="s">
        <v>13</v>
      </c>
      <c r="E54" s="15"/>
      <c r="F54" s="43">
        <v>0</v>
      </c>
      <c r="G54" s="45">
        <f>G55+G56</f>
        <v>0</v>
      </c>
      <c r="H54" s="45">
        <f>G54+F54</f>
        <v>0</v>
      </c>
    </row>
    <row r="55" spans="1:8" x14ac:dyDescent="0.25">
      <c r="A55" s="55"/>
      <c r="B55" s="55">
        <v>32371</v>
      </c>
      <c r="C55" s="55"/>
      <c r="D55" s="57" t="s">
        <v>49</v>
      </c>
      <c r="E55" s="15"/>
      <c r="F55" s="46"/>
      <c r="G55" s="47"/>
      <c r="H55" s="45"/>
    </row>
    <row r="56" spans="1:8" x14ac:dyDescent="0.25">
      <c r="A56" s="55"/>
      <c r="B56" s="55">
        <v>32372</v>
      </c>
      <c r="C56" s="55"/>
      <c r="D56" s="57" t="s">
        <v>50</v>
      </c>
      <c r="E56" s="15"/>
      <c r="F56" s="46"/>
      <c r="G56" s="47"/>
      <c r="H56" s="45"/>
    </row>
    <row r="57" spans="1:8" x14ac:dyDescent="0.25">
      <c r="A57" s="55"/>
      <c r="B57" s="55">
        <v>32373</v>
      </c>
      <c r="C57" s="55"/>
      <c r="D57" s="57" t="s">
        <v>51</v>
      </c>
      <c r="E57" s="15"/>
      <c r="F57" s="46"/>
      <c r="G57" s="47"/>
      <c r="H57" s="45"/>
    </row>
    <row r="58" spans="1:8" x14ac:dyDescent="0.25">
      <c r="A58" s="55"/>
      <c r="B58" s="55">
        <v>32374</v>
      </c>
      <c r="C58" s="55"/>
      <c r="D58" s="57" t="s">
        <v>90</v>
      </c>
      <c r="E58" s="15"/>
      <c r="F58" s="46"/>
      <c r="G58" s="47"/>
      <c r="H58" s="45"/>
    </row>
    <row r="59" spans="1:8" x14ac:dyDescent="0.25">
      <c r="A59" s="55"/>
      <c r="B59" s="55">
        <v>32375</v>
      </c>
      <c r="C59" s="55"/>
      <c r="D59" s="57" t="s">
        <v>91</v>
      </c>
      <c r="E59" s="15"/>
      <c r="F59" s="46"/>
      <c r="G59" s="47"/>
      <c r="H59" s="45"/>
    </row>
    <row r="60" spans="1:8" x14ac:dyDescent="0.25">
      <c r="A60" s="55"/>
      <c r="B60" s="55">
        <v>32376</v>
      </c>
      <c r="C60" s="55"/>
      <c r="D60" s="57" t="s">
        <v>52</v>
      </c>
      <c r="E60" s="15"/>
      <c r="F60" s="46"/>
      <c r="G60" s="47"/>
      <c r="H60" s="45"/>
    </row>
    <row r="61" spans="1:8" x14ac:dyDescent="0.25">
      <c r="A61" s="55"/>
      <c r="B61" s="55">
        <v>32379</v>
      </c>
      <c r="C61" s="55"/>
      <c r="D61" s="57" t="s">
        <v>53</v>
      </c>
      <c r="E61" s="15"/>
      <c r="F61" s="46"/>
      <c r="G61" s="47"/>
      <c r="H61" s="45"/>
    </row>
    <row r="62" spans="1:8" x14ac:dyDescent="0.25">
      <c r="A62" s="54">
        <v>3238</v>
      </c>
      <c r="B62" s="54"/>
      <c r="C62" s="54">
        <v>332</v>
      </c>
      <c r="D62" s="56" t="s">
        <v>3</v>
      </c>
      <c r="E62" s="15"/>
      <c r="F62" s="43">
        <v>0</v>
      </c>
      <c r="G62" s="45">
        <v>0</v>
      </c>
      <c r="H62" s="45">
        <v>0</v>
      </c>
    </row>
    <row r="63" spans="1:8" x14ac:dyDescent="0.25">
      <c r="A63" s="54"/>
      <c r="B63" s="55">
        <v>32381</v>
      </c>
      <c r="C63" s="55"/>
      <c r="D63" s="57" t="s">
        <v>92</v>
      </c>
      <c r="E63" s="15"/>
      <c r="F63" s="46"/>
      <c r="G63" s="47"/>
      <c r="H63" s="45"/>
    </row>
    <row r="64" spans="1:8" x14ac:dyDescent="0.25">
      <c r="A64" s="55"/>
      <c r="B64" s="55">
        <v>32382</v>
      </c>
      <c r="C64" s="55"/>
      <c r="D64" s="57" t="s">
        <v>54</v>
      </c>
      <c r="E64" s="15"/>
      <c r="F64" s="46"/>
      <c r="G64" s="47"/>
      <c r="H64" s="45"/>
    </row>
    <row r="65" spans="1:8" x14ac:dyDescent="0.25">
      <c r="A65" s="55"/>
      <c r="B65" s="55">
        <v>32389</v>
      </c>
      <c r="C65" s="55"/>
      <c r="D65" s="57" t="s">
        <v>55</v>
      </c>
      <c r="E65" s="15"/>
      <c r="F65" s="46"/>
      <c r="G65" s="47"/>
      <c r="H65" s="45"/>
    </row>
    <row r="66" spans="1:8" x14ac:dyDescent="0.25">
      <c r="A66" s="58">
        <v>3239</v>
      </c>
      <c r="B66" s="58"/>
      <c r="C66" s="58">
        <v>333</v>
      </c>
      <c r="D66" s="59" t="s">
        <v>15</v>
      </c>
      <c r="E66" s="15"/>
      <c r="F66" s="43">
        <f>F73+F69</f>
        <v>2000</v>
      </c>
      <c r="G66" s="47"/>
      <c r="H66" s="45">
        <v>2000</v>
      </c>
    </row>
    <row r="67" spans="1:8" x14ac:dyDescent="0.25">
      <c r="A67" s="58"/>
      <c r="B67" s="60">
        <v>32391</v>
      </c>
      <c r="C67" s="60"/>
      <c r="D67" s="61" t="s">
        <v>56</v>
      </c>
      <c r="E67" s="15"/>
      <c r="F67" s="46"/>
      <c r="G67" s="47"/>
      <c r="H67" s="45"/>
    </row>
    <row r="68" spans="1:8" x14ac:dyDescent="0.25">
      <c r="A68" s="58"/>
      <c r="B68" s="60">
        <v>32392</v>
      </c>
      <c r="C68" s="60"/>
      <c r="D68" s="61" t="s">
        <v>57</v>
      </c>
      <c r="E68" s="15"/>
      <c r="F68" s="46"/>
      <c r="G68" s="47"/>
      <c r="H68" s="45"/>
    </row>
    <row r="69" spans="1:8" x14ac:dyDescent="0.25">
      <c r="A69" s="58"/>
      <c r="B69" s="60">
        <v>32393</v>
      </c>
      <c r="C69" s="60"/>
      <c r="D69" s="61" t="s">
        <v>58</v>
      </c>
      <c r="E69" s="15" t="s">
        <v>182</v>
      </c>
      <c r="F69" s="46">
        <v>1000</v>
      </c>
      <c r="G69" s="47"/>
      <c r="H69" s="45"/>
    </row>
    <row r="70" spans="1:8" x14ac:dyDescent="0.25">
      <c r="A70" s="58"/>
      <c r="B70" s="60">
        <v>32394</v>
      </c>
      <c r="C70" s="60"/>
      <c r="D70" s="61" t="s">
        <v>59</v>
      </c>
      <c r="E70" s="15"/>
      <c r="F70" s="46"/>
      <c r="G70" s="47"/>
      <c r="H70" s="45"/>
    </row>
    <row r="71" spans="1:8" x14ac:dyDescent="0.25">
      <c r="A71" s="58"/>
      <c r="B71" s="60">
        <v>32395</v>
      </c>
      <c r="C71" s="60"/>
      <c r="D71" s="61" t="s">
        <v>93</v>
      </c>
      <c r="E71" s="15"/>
      <c r="F71" s="46"/>
      <c r="G71" s="47"/>
      <c r="H71" s="45"/>
    </row>
    <row r="72" spans="1:8" x14ac:dyDescent="0.25">
      <c r="A72" s="58"/>
      <c r="B72" s="60">
        <v>32396</v>
      </c>
      <c r="C72" s="60"/>
      <c r="D72" s="61" t="s">
        <v>94</v>
      </c>
      <c r="E72" s="15"/>
      <c r="F72" s="46"/>
      <c r="G72" s="47"/>
      <c r="H72" s="45"/>
    </row>
    <row r="73" spans="1:8" x14ac:dyDescent="0.25">
      <c r="A73" s="58"/>
      <c r="B73" s="60">
        <v>32399</v>
      </c>
      <c r="C73" s="60"/>
      <c r="D73" s="61" t="s">
        <v>60</v>
      </c>
      <c r="E73" s="15" t="s">
        <v>182</v>
      </c>
      <c r="F73" s="46">
        <v>1000</v>
      </c>
      <c r="G73" s="47"/>
      <c r="H73" s="45"/>
    </row>
    <row r="74" spans="1:8" x14ac:dyDescent="0.25">
      <c r="A74" s="62">
        <v>3241</v>
      </c>
      <c r="B74" s="63"/>
      <c r="C74" s="64">
        <v>334</v>
      </c>
      <c r="D74" s="65" t="s">
        <v>113</v>
      </c>
      <c r="E74" s="15"/>
      <c r="F74" s="43">
        <v>0</v>
      </c>
      <c r="G74" s="45">
        <v>7000</v>
      </c>
      <c r="H74" s="45">
        <f>G74</f>
        <v>7000</v>
      </c>
    </row>
    <row r="75" spans="1:8" x14ac:dyDescent="0.25">
      <c r="A75" s="62"/>
      <c r="B75" s="66">
        <v>32411</v>
      </c>
      <c r="C75" s="67"/>
      <c r="D75" s="68" t="s">
        <v>114</v>
      </c>
      <c r="E75" s="15"/>
      <c r="F75" s="46"/>
      <c r="G75" s="47">
        <v>0</v>
      </c>
      <c r="H75" s="45"/>
    </row>
    <row r="76" spans="1:8" x14ac:dyDescent="0.25">
      <c r="A76" s="58"/>
      <c r="B76" s="60">
        <v>32412</v>
      </c>
      <c r="C76" s="60"/>
      <c r="D76" s="57" t="s">
        <v>115</v>
      </c>
      <c r="E76" s="15"/>
      <c r="F76" s="46"/>
      <c r="G76" s="47">
        <v>7000</v>
      </c>
      <c r="H76" s="45"/>
    </row>
    <row r="77" spans="1:8" x14ac:dyDescent="0.25">
      <c r="A77" s="54">
        <v>3292</v>
      </c>
      <c r="B77" s="54"/>
      <c r="C77" s="54">
        <v>335</v>
      </c>
      <c r="D77" s="56" t="s">
        <v>8</v>
      </c>
      <c r="E77" s="15"/>
      <c r="F77" s="46">
        <v>0</v>
      </c>
      <c r="G77" s="47"/>
      <c r="H77" s="45"/>
    </row>
    <row r="78" spans="1:8" x14ac:dyDescent="0.25">
      <c r="A78" s="55"/>
      <c r="B78" s="55">
        <v>32921</v>
      </c>
      <c r="C78" s="54"/>
      <c r="D78" s="57" t="s">
        <v>61</v>
      </c>
      <c r="E78" s="15"/>
      <c r="F78" s="46"/>
      <c r="G78" s="47"/>
      <c r="H78" s="45"/>
    </row>
    <row r="79" spans="1:8" x14ac:dyDescent="0.25">
      <c r="A79" s="55"/>
      <c r="B79" s="55">
        <v>32922</v>
      </c>
      <c r="C79" s="55"/>
      <c r="D79" s="57" t="s">
        <v>62</v>
      </c>
      <c r="E79" s="15"/>
      <c r="F79" s="46"/>
      <c r="G79" s="47"/>
      <c r="H79" s="45"/>
    </row>
    <row r="80" spans="1:8" x14ac:dyDescent="0.25">
      <c r="A80" s="55"/>
      <c r="B80" s="55">
        <v>32923</v>
      </c>
      <c r="C80" s="55"/>
      <c r="D80" s="57" t="s">
        <v>63</v>
      </c>
      <c r="E80" s="15"/>
      <c r="F80" s="46"/>
      <c r="G80" s="47"/>
      <c r="H80" s="45"/>
    </row>
    <row r="81" spans="1:8" x14ac:dyDescent="0.25">
      <c r="A81" s="54">
        <v>3293</v>
      </c>
      <c r="B81" s="54"/>
      <c r="C81" s="54">
        <v>336</v>
      </c>
      <c r="D81" s="56" t="s">
        <v>4</v>
      </c>
      <c r="E81" s="15"/>
      <c r="F81" s="43">
        <f>F82</f>
        <v>10000</v>
      </c>
      <c r="G81" s="45">
        <v>0</v>
      </c>
      <c r="H81" s="45">
        <f>F81</f>
        <v>10000</v>
      </c>
    </row>
    <row r="82" spans="1:8" x14ac:dyDescent="0.25">
      <c r="A82" s="54"/>
      <c r="B82" s="55">
        <v>32931</v>
      </c>
      <c r="C82" s="54"/>
      <c r="D82" s="57" t="s">
        <v>4</v>
      </c>
      <c r="E82" s="15" t="s">
        <v>182</v>
      </c>
      <c r="F82" s="46">
        <v>10000</v>
      </c>
      <c r="G82" s="48">
        <v>0</v>
      </c>
      <c r="H82" s="44"/>
    </row>
    <row r="83" spans="1:8" x14ac:dyDescent="0.25">
      <c r="A83" s="54">
        <v>3294</v>
      </c>
      <c r="B83" s="54"/>
      <c r="C83" s="54">
        <v>337</v>
      </c>
      <c r="D83" s="56" t="s">
        <v>5</v>
      </c>
      <c r="E83" s="15"/>
      <c r="F83" s="43">
        <f>F84</f>
        <v>1000</v>
      </c>
      <c r="G83" s="45">
        <v>0</v>
      </c>
      <c r="H83" s="45">
        <f>F83</f>
        <v>1000</v>
      </c>
    </row>
    <row r="84" spans="1:8" x14ac:dyDescent="0.25">
      <c r="A84" s="55"/>
      <c r="B84" s="55">
        <v>32941</v>
      </c>
      <c r="C84" s="55"/>
      <c r="D84" s="57" t="s">
        <v>64</v>
      </c>
      <c r="E84" s="15" t="s">
        <v>182</v>
      </c>
      <c r="F84" s="46">
        <v>1000</v>
      </c>
      <c r="G84" s="48">
        <v>0</v>
      </c>
      <c r="H84" s="44"/>
    </row>
    <row r="85" spans="1:8" x14ac:dyDescent="0.25">
      <c r="A85" s="54">
        <v>3295</v>
      </c>
      <c r="B85" s="54"/>
      <c r="C85" s="54">
        <v>338</v>
      </c>
      <c r="D85" s="56" t="s">
        <v>95</v>
      </c>
      <c r="E85" s="15"/>
      <c r="F85" s="43">
        <f>F89</f>
        <v>3000</v>
      </c>
      <c r="G85" s="47"/>
      <c r="H85" s="45">
        <f>F85</f>
        <v>3000</v>
      </c>
    </row>
    <row r="86" spans="1:8" x14ac:dyDescent="0.25">
      <c r="A86" s="55"/>
      <c r="B86" s="55">
        <v>32951</v>
      </c>
      <c r="C86" s="55"/>
      <c r="D86" s="57" t="s">
        <v>97</v>
      </c>
      <c r="E86" s="15"/>
      <c r="F86" s="46"/>
      <c r="G86" s="47"/>
      <c r="H86" s="45"/>
    </row>
    <row r="87" spans="1:8" x14ac:dyDescent="0.25">
      <c r="A87" s="55"/>
      <c r="B87" s="55">
        <v>32952</v>
      </c>
      <c r="C87" s="55"/>
      <c r="D87" s="57" t="s">
        <v>96</v>
      </c>
      <c r="E87" s="15"/>
      <c r="F87" s="46"/>
      <c r="G87" s="47"/>
      <c r="H87" s="45"/>
    </row>
    <row r="88" spans="1:8" x14ac:dyDescent="0.25">
      <c r="A88" s="55"/>
      <c r="B88" s="55">
        <v>32953</v>
      </c>
      <c r="C88" s="55"/>
      <c r="D88" s="57" t="s">
        <v>98</v>
      </c>
      <c r="E88" s="15"/>
      <c r="F88" s="46"/>
      <c r="G88" s="47"/>
      <c r="H88" s="45"/>
    </row>
    <row r="89" spans="1:8" x14ac:dyDescent="0.25">
      <c r="A89" s="55"/>
      <c r="B89" s="55">
        <v>32954</v>
      </c>
      <c r="C89" s="55"/>
      <c r="D89" s="57" t="s">
        <v>99</v>
      </c>
      <c r="E89" s="15" t="s">
        <v>182</v>
      </c>
      <c r="F89" s="46">
        <v>3000</v>
      </c>
      <c r="G89" s="47"/>
      <c r="H89" s="45"/>
    </row>
    <row r="90" spans="1:8" x14ac:dyDescent="0.25">
      <c r="A90" s="54">
        <v>3299</v>
      </c>
      <c r="B90" s="54"/>
      <c r="C90" s="54">
        <v>339</v>
      </c>
      <c r="D90" s="56" t="s">
        <v>17</v>
      </c>
      <c r="E90" s="15"/>
      <c r="F90" s="43">
        <f>F92</f>
        <v>8000</v>
      </c>
      <c r="G90" s="45">
        <f>G92</f>
        <v>9000</v>
      </c>
      <c r="H90" s="45">
        <f>F90+G90</f>
        <v>17000</v>
      </c>
    </row>
    <row r="91" spans="1:8" x14ac:dyDescent="0.25">
      <c r="A91" s="54"/>
      <c r="B91" s="55">
        <v>32991</v>
      </c>
      <c r="C91" s="55"/>
      <c r="D91" s="57" t="s">
        <v>112</v>
      </c>
      <c r="E91" s="13"/>
      <c r="F91" s="46"/>
      <c r="G91" s="48">
        <v>0</v>
      </c>
      <c r="H91" s="44"/>
    </row>
    <row r="92" spans="1:8" x14ac:dyDescent="0.25">
      <c r="A92" s="55"/>
      <c r="B92" s="55">
        <v>32999</v>
      </c>
      <c r="C92" s="55"/>
      <c r="D92" s="57" t="s">
        <v>17</v>
      </c>
      <c r="E92" s="15" t="s">
        <v>182</v>
      </c>
      <c r="F92" s="46">
        <v>8000</v>
      </c>
      <c r="G92" s="48">
        <v>9000</v>
      </c>
      <c r="H92" s="44"/>
    </row>
    <row r="93" spans="1:8" x14ac:dyDescent="0.25">
      <c r="A93" s="54">
        <v>3431</v>
      </c>
      <c r="B93" s="54"/>
      <c r="C93" s="54">
        <v>340</v>
      </c>
      <c r="D93" s="56" t="s">
        <v>65</v>
      </c>
      <c r="E93" s="15"/>
      <c r="F93" s="43">
        <v>0</v>
      </c>
      <c r="G93" s="45">
        <f>G94</f>
        <v>5000</v>
      </c>
      <c r="H93" s="45">
        <f>G93</f>
        <v>5000</v>
      </c>
    </row>
    <row r="94" spans="1:8" x14ac:dyDescent="0.25">
      <c r="A94" s="54"/>
      <c r="B94" s="55">
        <v>34311</v>
      </c>
      <c r="C94" s="54"/>
      <c r="D94" s="57" t="s">
        <v>66</v>
      </c>
      <c r="E94" s="15"/>
      <c r="F94" s="46"/>
      <c r="G94" s="47">
        <v>5000</v>
      </c>
      <c r="H94" s="45"/>
    </row>
    <row r="95" spans="1:8" x14ac:dyDescent="0.25">
      <c r="A95" s="55"/>
      <c r="B95" s="55">
        <v>34312</v>
      </c>
      <c r="C95" s="55"/>
      <c r="D95" s="57" t="s">
        <v>67</v>
      </c>
      <c r="E95" s="42" t="s">
        <v>182</v>
      </c>
      <c r="F95" s="46">
        <v>0</v>
      </c>
      <c r="G95" s="48">
        <v>0</v>
      </c>
      <c r="H95" s="44"/>
    </row>
    <row r="96" spans="1:8" x14ac:dyDescent="0.25">
      <c r="A96" s="54">
        <v>3433</v>
      </c>
      <c r="B96" s="55"/>
      <c r="C96" s="54">
        <v>341</v>
      </c>
      <c r="D96" s="56" t="s">
        <v>19</v>
      </c>
      <c r="E96" s="15"/>
      <c r="F96" s="43">
        <v>0</v>
      </c>
      <c r="G96" s="47"/>
      <c r="H96" s="45">
        <v>0</v>
      </c>
    </row>
    <row r="97" spans="1:8" x14ac:dyDescent="0.25">
      <c r="A97" s="55"/>
      <c r="B97" s="55">
        <v>34331</v>
      </c>
      <c r="C97" s="55"/>
      <c r="D97" s="57" t="s">
        <v>68</v>
      </c>
      <c r="E97" s="15"/>
      <c r="F97" s="46"/>
      <c r="G97" s="47"/>
      <c r="H97" s="45"/>
    </row>
    <row r="98" spans="1:8" x14ac:dyDescent="0.25">
      <c r="A98" s="55"/>
      <c r="B98" s="55">
        <v>34332</v>
      </c>
      <c r="C98" s="55"/>
      <c r="D98" s="57" t="s">
        <v>69</v>
      </c>
      <c r="E98" s="15"/>
      <c r="F98" s="46"/>
      <c r="G98" s="47"/>
      <c r="H98" s="45"/>
    </row>
    <row r="99" spans="1:8" x14ac:dyDescent="0.25">
      <c r="A99" s="55"/>
      <c r="B99" s="55">
        <v>34333</v>
      </c>
      <c r="C99" s="55"/>
      <c r="D99" s="57" t="s">
        <v>100</v>
      </c>
      <c r="E99" s="15"/>
      <c r="F99" s="46"/>
      <c r="G99" s="47"/>
      <c r="H99" s="45"/>
    </row>
    <row r="100" spans="1:8" x14ac:dyDescent="0.25">
      <c r="A100" s="55"/>
      <c r="B100" s="55">
        <v>34339</v>
      </c>
      <c r="C100" s="55"/>
      <c r="D100" s="57" t="s">
        <v>101</v>
      </c>
      <c r="E100" s="15"/>
      <c r="F100" s="46">
        <v>0</v>
      </c>
      <c r="G100" s="47"/>
      <c r="H100" s="45"/>
    </row>
    <row r="101" spans="1:8" x14ac:dyDescent="0.25">
      <c r="A101" s="54">
        <v>3434</v>
      </c>
      <c r="B101" s="54"/>
      <c r="C101" s="54">
        <v>342</v>
      </c>
      <c r="D101" s="56" t="s">
        <v>70</v>
      </c>
      <c r="E101" s="15"/>
      <c r="F101" s="43">
        <f>F102</f>
        <v>268</v>
      </c>
      <c r="G101" s="47"/>
      <c r="H101" s="45">
        <f>F101</f>
        <v>268</v>
      </c>
    </row>
    <row r="102" spans="1:8" x14ac:dyDescent="0.25">
      <c r="A102" s="54"/>
      <c r="B102" s="55">
        <v>34349</v>
      </c>
      <c r="C102" s="54"/>
      <c r="D102" s="57" t="s">
        <v>70</v>
      </c>
      <c r="E102" s="42" t="s">
        <v>182</v>
      </c>
      <c r="F102" s="46">
        <v>268</v>
      </c>
      <c r="G102" s="48"/>
      <c r="H102" s="44"/>
    </row>
    <row r="103" spans="1:8" x14ac:dyDescent="0.25">
      <c r="A103" s="54">
        <v>3211</v>
      </c>
      <c r="B103" s="54"/>
      <c r="C103" s="54">
        <v>343</v>
      </c>
      <c r="D103" s="56" t="s">
        <v>6</v>
      </c>
      <c r="E103" s="15"/>
      <c r="F103" s="43">
        <f>F108+F106+F104</f>
        <v>19500</v>
      </c>
      <c r="G103" s="45">
        <f>G108+G106+G104</f>
        <v>3000</v>
      </c>
      <c r="H103" s="45">
        <f>F103+G103</f>
        <v>22500</v>
      </c>
    </row>
    <row r="104" spans="1:8" x14ac:dyDescent="0.25">
      <c r="A104" s="55"/>
      <c r="B104" s="55">
        <v>32111</v>
      </c>
      <c r="C104" s="55"/>
      <c r="D104" s="57" t="s">
        <v>71</v>
      </c>
      <c r="E104" s="15" t="s">
        <v>182</v>
      </c>
      <c r="F104" s="46">
        <v>5000</v>
      </c>
      <c r="G104" s="47">
        <v>1000</v>
      </c>
      <c r="H104" s="45"/>
    </row>
    <row r="105" spans="1:8" x14ac:dyDescent="0.25">
      <c r="A105" s="55"/>
      <c r="B105" s="55">
        <v>32112</v>
      </c>
      <c r="C105" s="55"/>
      <c r="D105" s="57" t="s">
        <v>72</v>
      </c>
      <c r="E105" s="15"/>
      <c r="F105" s="46"/>
      <c r="G105" s="47"/>
      <c r="H105" s="45"/>
    </row>
    <row r="106" spans="1:8" x14ac:dyDescent="0.25">
      <c r="A106" s="55"/>
      <c r="B106" s="55">
        <v>32113</v>
      </c>
      <c r="C106" s="55"/>
      <c r="D106" s="57" t="s">
        <v>73</v>
      </c>
      <c r="E106" s="15" t="s">
        <v>182</v>
      </c>
      <c r="F106" s="46">
        <v>7500</v>
      </c>
      <c r="G106" s="47">
        <v>1000</v>
      </c>
      <c r="H106" s="45"/>
    </row>
    <row r="107" spans="1:8" x14ac:dyDescent="0.25">
      <c r="A107" s="55"/>
      <c r="B107" s="55">
        <v>32114</v>
      </c>
      <c r="C107" s="55"/>
      <c r="D107" s="57" t="s">
        <v>74</v>
      </c>
      <c r="E107" s="15"/>
      <c r="F107" s="46"/>
      <c r="G107" s="47"/>
      <c r="H107" s="45"/>
    </row>
    <row r="108" spans="1:8" x14ac:dyDescent="0.25">
      <c r="A108" s="55"/>
      <c r="B108" s="55">
        <v>32115</v>
      </c>
      <c r="C108" s="55"/>
      <c r="D108" s="57" t="s">
        <v>75</v>
      </c>
      <c r="E108" s="15" t="s">
        <v>182</v>
      </c>
      <c r="F108" s="46">
        <v>7000</v>
      </c>
      <c r="G108" s="47">
        <v>1000</v>
      </c>
      <c r="H108" s="45"/>
    </row>
    <row r="109" spans="1:8" x14ac:dyDescent="0.25">
      <c r="A109" s="55"/>
      <c r="B109" s="55">
        <v>32116</v>
      </c>
      <c r="C109" s="55"/>
      <c r="D109" s="57" t="s">
        <v>76</v>
      </c>
      <c r="E109" s="15"/>
      <c r="F109" s="46"/>
      <c r="G109" s="47"/>
      <c r="H109" s="45"/>
    </row>
    <row r="110" spans="1:8" x14ac:dyDescent="0.25">
      <c r="A110" s="55"/>
      <c r="B110" s="55">
        <v>32119</v>
      </c>
      <c r="C110" s="55"/>
      <c r="D110" s="57" t="s">
        <v>102</v>
      </c>
      <c r="E110" s="15"/>
      <c r="F110" s="46"/>
      <c r="G110" s="47"/>
      <c r="H110" s="45"/>
    </row>
    <row r="111" spans="1:8" x14ac:dyDescent="0.25">
      <c r="A111" s="54">
        <v>3213</v>
      </c>
      <c r="B111" s="54"/>
      <c r="C111" s="54">
        <v>344</v>
      </c>
      <c r="D111" s="56" t="s">
        <v>7</v>
      </c>
      <c r="E111" s="15"/>
      <c r="F111" s="43">
        <f>F113+F112</f>
        <v>6000</v>
      </c>
      <c r="G111" s="45">
        <v>0</v>
      </c>
      <c r="H111" s="45">
        <f>F111</f>
        <v>6000</v>
      </c>
    </row>
    <row r="112" spans="1:8" x14ac:dyDescent="0.25">
      <c r="A112" s="55"/>
      <c r="B112" s="55">
        <v>32131</v>
      </c>
      <c r="C112" s="55"/>
      <c r="D112" s="57" t="s">
        <v>103</v>
      </c>
      <c r="E112" s="15" t="s">
        <v>182</v>
      </c>
      <c r="F112" s="46">
        <v>3000</v>
      </c>
      <c r="G112" s="47">
        <v>0</v>
      </c>
      <c r="H112" s="45"/>
    </row>
    <row r="113" spans="1:8" x14ac:dyDescent="0.25">
      <c r="A113" s="55"/>
      <c r="B113" s="55">
        <v>32132</v>
      </c>
      <c r="C113" s="55"/>
      <c r="D113" s="57" t="s">
        <v>77</v>
      </c>
      <c r="E113" s="42" t="s">
        <v>182</v>
      </c>
      <c r="F113" s="46">
        <v>3000</v>
      </c>
      <c r="G113" s="48"/>
      <c r="H113" s="44"/>
    </row>
    <row r="114" spans="1:8" x14ac:dyDescent="0.25">
      <c r="A114" s="54">
        <v>3214</v>
      </c>
      <c r="B114" s="55"/>
      <c r="C114" s="54">
        <v>345</v>
      </c>
      <c r="D114" s="56" t="s">
        <v>82</v>
      </c>
      <c r="E114" s="15"/>
      <c r="F114" s="43">
        <f>F115</f>
        <v>12000</v>
      </c>
      <c r="G114" s="47"/>
      <c r="H114" s="45">
        <f>F114</f>
        <v>12000</v>
      </c>
    </row>
    <row r="115" spans="1:8" x14ac:dyDescent="0.25">
      <c r="A115" s="55"/>
      <c r="B115" s="55">
        <v>32141</v>
      </c>
      <c r="C115" s="55"/>
      <c r="D115" s="57" t="s">
        <v>83</v>
      </c>
      <c r="E115" s="15" t="s">
        <v>182</v>
      </c>
      <c r="F115" s="46">
        <v>12000</v>
      </c>
      <c r="G115" s="47"/>
      <c r="H115" s="45"/>
    </row>
    <row r="116" spans="1:8" x14ac:dyDescent="0.25">
      <c r="A116" s="55"/>
      <c r="B116" s="55">
        <v>32149</v>
      </c>
      <c r="C116" s="55"/>
      <c r="D116" s="57" t="s">
        <v>82</v>
      </c>
      <c r="E116" s="42"/>
      <c r="F116" s="46"/>
      <c r="G116" s="48"/>
      <c r="H116" s="44"/>
    </row>
    <row r="117" spans="1:8" x14ac:dyDescent="0.25">
      <c r="A117" s="54">
        <v>3231</v>
      </c>
      <c r="B117" s="55"/>
      <c r="C117" s="54">
        <v>346</v>
      </c>
      <c r="D117" s="56" t="s">
        <v>78</v>
      </c>
      <c r="E117" s="15"/>
      <c r="F117" s="46">
        <v>0</v>
      </c>
      <c r="G117" s="47"/>
      <c r="H117" s="45"/>
    </row>
    <row r="118" spans="1:8" x14ac:dyDescent="0.25">
      <c r="A118" s="54"/>
      <c r="B118" s="55">
        <v>32319</v>
      </c>
      <c r="C118" s="54"/>
      <c r="D118" s="57" t="s">
        <v>108</v>
      </c>
      <c r="E118" s="13"/>
      <c r="F118" s="46"/>
      <c r="G118" s="48"/>
      <c r="H118" s="44"/>
    </row>
    <row r="119" spans="1:8" x14ac:dyDescent="0.25">
      <c r="A119" s="54">
        <v>3224</v>
      </c>
      <c r="B119" s="54"/>
      <c r="C119" s="54">
        <v>347</v>
      </c>
      <c r="D119" s="56" t="s">
        <v>104</v>
      </c>
      <c r="E119" s="15"/>
      <c r="F119" s="43">
        <f>F121+F120</f>
        <v>25000</v>
      </c>
      <c r="G119" s="47"/>
      <c r="H119" s="45">
        <f>F119</f>
        <v>25000</v>
      </c>
    </row>
    <row r="120" spans="1:8" x14ac:dyDescent="0.25">
      <c r="A120" s="55"/>
      <c r="B120" s="55">
        <v>32241</v>
      </c>
      <c r="C120" s="55"/>
      <c r="D120" s="57" t="s">
        <v>105</v>
      </c>
      <c r="E120" s="15" t="s">
        <v>182</v>
      </c>
      <c r="F120" s="46">
        <v>14000</v>
      </c>
      <c r="G120" s="47"/>
      <c r="H120" s="45"/>
    </row>
    <row r="121" spans="1:8" x14ac:dyDescent="0.25">
      <c r="A121" s="55"/>
      <c r="B121" s="55">
        <v>32242</v>
      </c>
      <c r="C121" s="55"/>
      <c r="D121" s="57" t="s">
        <v>107</v>
      </c>
      <c r="E121" s="15" t="s">
        <v>182</v>
      </c>
      <c r="F121" s="46">
        <v>11000</v>
      </c>
      <c r="G121" s="47"/>
      <c r="H121" s="45"/>
    </row>
    <row r="122" spans="1:8" x14ac:dyDescent="0.25">
      <c r="A122" s="55"/>
      <c r="B122" s="55">
        <v>32243</v>
      </c>
      <c r="C122" s="55"/>
      <c r="D122" s="57" t="s">
        <v>106</v>
      </c>
      <c r="E122" s="15"/>
      <c r="F122" s="46"/>
      <c r="G122" s="47"/>
      <c r="H122" s="45"/>
    </row>
    <row r="123" spans="1:8" x14ac:dyDescent="0.25">
      <c r="A123" s="54">
        <v>3231</v>
      </c>
      <c r="B123" s="55"/>
      <c r="C123" s="54">
        <v>348</v>
      </c>
      <c r="D123" s="69" t="s">
        <v>150</v>
      </c>
      <c r="E123" s="15"/>
      <c r="F123" s="43">
        <v>0</v>
      </c>
      <c r="G123" s="47"/>
      <c r="H123" s="45">
        <v>0</v>
      </c>
    </row>
    <row r="124" spans="1:8" x14ac:dyDescent="0.25">
      <c r="A124" s="55"/>
      <c r="B124" s="55">
        <v>32319</v>
      </c>
      <c r="C124" s="55"/>
      <c r="D124" s="57" t="s">
        <v>151</v>
      </c>
      <c r="E124" s="15"/>
      <c r="F124" s="46"/>
      <c r="G124" s="47"/>
      <c r="H124" s="45"/>
    </row>
    <row r="125" spans="1:8" x14ac:dyDescent="0.25">
      <c r="A125" s="54">
        <v>3232</v>
      </c>
      <c r="B125" s="54"/>
      <c r="C125" s="54">
        <v>349</v>
      </c>
      <c r="D125" s="56" t="s">
        <v>18</v>
      </c>
      <c r="E125" s="15"/>
      <c r="F125" s="43">
        <f>F128+F127+F126</f>
        <v>56000</v>
      </c>
      <c r="G125" s="47"/>
      <c r="H125" s="45">
        <f>F125</f>
        <v>56000</v>
      </c>
    </row>
    <row r="126" spans="1:8" x14ac:dyDescent="0.25">
      <c r="A126" s="55"/>
      <c r="B126" s="55">
        <v>32321</v>
      </c>
      <c r="C126" s="55"/>
      <c r="D126" s="57" t="s">
        <v>109</v>
      </c>
      <c r="E126" s="15" t="s">
        <v>182</v>
      </c>
      <c r="F126" s="46">
        <v>1000</v>
      </c>
      <c r="G126" s="47"/>
      <c r="H126" s="45"/>
    </row>
    <row r="127" spans="1:8" x14ac:dyDescent="0.25">
      <c r="A127" s="55"/>
      <c r="B127" s="55">
        <v>32322</v>
      </c>
      <c r="C127" s="55"/>
      <c r="D127" s="57" t="s">
        <v>110</v>
      </c>
      <c r="E127" s="15" t="s">
        <v>143</v>
      </c>
      <c r="F127" s="46">
        <v>55000</v>
      </c>
      <c r="G127" s="47"/>
      <c r="H127" s="45"/>
    </row>
    <row r="128" spans="1:8" x14ac:dyDescent="0.25">
      <c r="A128" s="55"/>
      <c r="B128" s="55">
        <v>32323</v>
      </c>
      <c r="C128" s="55"/>
      <c r="D128" s="57" t="s">
        <v>111</v>
      </c>
      <c r="E128" s="15"/>
      <c r="F128" s="46"/>
      <c r="G128" s="47"/>
      <c r="H128" s="45"/>
    </row>
    <row r="129" spans="1:8" ht="1.5" customHeight="1" x14ac:dyDescent="0.25">
      <c r="A129" s="55"/>
      <c r="B129" s="55"/>
      <c r="C129" s="55"/>
      <c r="D129" s="57"/>
      <c r="E129" s="15"/>
      <c r="F129" s="46"/>
      <c r="G129" s="47"/>
      <c r="H129" s="45"/>
    </row>
    <row r="130" spans="1:8" hidden="1" x14ac:dyDescent="0.25">
      <c r="A130" s="55"/>
      <c r="B130" s="54"/>
      <c r="C130" s="54"/>
      <c r="D130" s="56"/>
      <c r="E130" s="15"/>
      <c r="F130" s="46"/>
      <c r="G130" s="49"/>
      <c r="H130" s="45"/>
    </row>
    <row r="131" spans="1:8" hidden="1" x14ac:dyDescent="0.25">
      <c r="A131" s="55"/>
      <c r="B131" s="55"/>
      <c r="C131" s="55"/>
      <c r="D131" s="57"/>
      <c r="E131" s="15"/>
      <c r="F131" s="46"/>
      <c r="G131" s="45"/>
      <c r="H131" s="45"/>
    </row>
    <row r="132" spans="1:8" hidden="1" x14ac:dyDescent="0.25">
      <c r="A132" s="55"/>
      <c r="B132" s="55"/>
      <c r="C132" s="55"/>
      <c r="D132" s="57"/>
      <c r="E132" s="15"/>
      <c r="F132" s="46"/>
      <c r="G132" s="47"/>
      <c r="H132" s="45"/>
    </row>
    <row r="133" spans="1:8" hidden="1" x14ac:dyDescent="0.25">
      <c r="A133" s="55"/>
      <c r="B133" s="55"/>
      <c r="C133" s="55"/>
      <c r="D133" s="57"/>
      <c r="E133" s="15"/>
      <c r="F133" s="46"/>
      <c r="G133" s="47"/>
      <c r="H133" s="45"/>
    </row>
    <row r="134" spans="1:8" hidden="1" x14ac:dyDescent="0.25">
      <c r="A134" s="55"/>
      <c r="B134" s="55"/>
      <c r="C134" s="55"/>
      <c r="D134" s="57"/>
      <c r="E134" s="15"/>
      <c r="F134" s="46"/>
      <c r="G134" s="47"/>
      <c r="H134" s="45"/>
    </row>
    <row r="135" spans="1:8" hidden="1" x14ac:dyDescent="0.25">
      <c r="A135" s="55"/>
      <c r="B135" s="55"/>
      <c r="C135" s="55"/>
      <c r="D135" s="57"/>
      <c r="E135" s="15"/>
      <c r="F135" s="46"/>
      <c r="G135" s="45"/>
      <c r="H135" s="45"/>
    </row>
    <row r="136" spans="1:8" hidden="1" x14ac:dyDescent="0.25">
      <c r="A136" s="55"/>
      <c r="B136" s="55"/>
      <c r="C136" s="55"/>
      <c r="D136" s="57"/>
      <c r="E136" s="15"/>
      <c r="F136" s="46"/>
      <c r="G136" s="47"/>
      <c r="H136" s="45"/>
    </row>
    <row r="137" spans="1:8" hidden="1" x14ac:dyDescent="0.25">
      <c r="A137" s="55"/>
      <c r="B137" s="55"/>
      <c r="C137" s="55"/>
      <c r="D137" s="57"/>
      <c r="E137" s="15"/>
      <c r="F137" s="46"/>
      <c r="G137" s="47"/>
      <c r="H137" s="45"/>
    </row>
    <row r="138" spans="1:8" hidden="1" x14ac:dyDescent="0.25">
      <c r="A138" s="55"/>
      <c r="B138" s="55"/>
      <c r="C138" s="55"/>
      <c r="D138" s="57"/>
      <c r="E138" s="15"/>
      <c r="F138" s="46"/>
      <c r="G138" s="47"/>
      <c r="H138" s="45"/>
    </row>
    <row r="139" spans="1:8" hidden="1" x14ac:dyDescent="0.25">
      <c r="A139" s="55"/>
      <c r="B139" s="55"/>
      <c r="C139" s="55"/>
      <c r="D139" s="57"/>
      <c r="E139" s="15"/>
      <c r="F139" s="46"/>
      <c r="G139" s="45"/>
      <c r="H139" s="45"/>
    </row>
    <row r="140" spans="1:8" hidden="1" x14ac:dyDescent="0.25">
      <c r="A140" s="55"/>
      <c r="B140" s="55"/>
      <c r="C140" s="55"/>
      <c r="D140" s="57"/>
      <c r="E140" s="15"/>
      <c r="F140" s="46"/>
      <c r="G140" s="47"/>
      <c r="H140" s="45"/>
    </row>
    <row r="141" spans="1:8" hidden="1" x14ac:dyDescent="0.25">
      <c r="A141" s="55"/>
      <c r="B141" s="55"/>
      <c r="C141" s="55"/>
      <c r="D141" s="57"/>
      <c r="E141" s="15"/>
      <c r="F141" s="46"/>
      <c r="G141" s="47"/>
      <c r="H141" s="45"/>
    </row>
    <row r="142" spans="1:8" hidden="1" x14ac:dyDescent="0.25">
      <c r="A142" s="55"/>
      <c r="B142" s="55"/>
      <c r="C142" s="54"/>
      <c r="D142" s="56"/>
      <c r="E142" s="15"/>
      <c r="F142" s="46"/>
      <c r="G142" s="47"/>
      <c r="H142" s="45"/>
    </row>
    <row r="143" spans="1:8" hidden="1" x14ac:dyDescent="0.25">
      <c r="A143" s="55"/>
      <c r="B143" s="55"/>
      <c r="C143" s="55"/>
      <c r="D143" s="57"/>
      <c r="E143" s="15"/>
      <c r="F143" s="46"/>
      <c r="G143" s="45"/>
      <c r="H143" s="45"/>
    </row>
    <row r="144" spans="1:8" hidden="1" x14ac:dyDescent="0.25">
      <c r="A144" s="54"/>
      <c r="B144" s="55"/>
      <c r="C144" s="55"/>
      <c r="D144" s="57"/>
      <c r="E144" s="15"/>
      <c r="F144" s="46"/>
      <c r="G144" s="47"/>
      <c r="H144" s="45"/>
    </row>
    <row r="145" spans="1:8" hidden="1" x14ac:dyDescent="0.25">
      <c r="A145" s="54"/>
      <c r="B145" s="55"/>
      <c r="C145" s="55"/>
      <c r="D145" s="57"/>
      <c r="E145" s="15"/>
      <c r="F145" s="46"/>
      <c r="G145" s="47"/>
      <c r="H145" s="45"/>
    </row>
    <row r="146" spans="1:8" ht="12" hidden="1" customHeight="1" x14ac:dyDescent="0.25">
      <c r="A146" s="54"/>
      <c r="B146" s="55"/>
      <c r="C146" s="55"/>
      <c r="D146" s="57"/>
      <c r="E146" s="15"/>
      <c r="F146" s="46"/>
      <c r="G146" s="47"/>
      <c r="H146" s="45"/>
    </row>
    <row r="147" spans="1:8" hidden="1" x14ac:dyDescent="0.25">
      <c r="A147" s="54"/>
      <c r="B147" s="55"/>
      <c r="C147" s="55"/>
      <c r="D147" s="57"/>
      <c r="E147" s="15"/>
      <c r="F147" s="46"/>
      <c r="G147" s="45"/>
      <c r="H147" s="45"/>
    </row>
    <row r="148" spans="1:8" x14ac:dyDescent="0.25">
      <c r="A148" s="54"/>
      <c r="B148" s="55"/>
      <c r="C148" s="54" t="s">
        <v>138</v>
      </c>
      <c r="D148" s="56" t="s">
        <v>139</v>
      </c>
      <c r="E148" s="15"/>
      <c r="F148" s="43"/>
      <c r="G148" s="45"/>
      <c r="H148" s="45">
        <f>F148</f>
        <v>0</v>
      </c>
    </row>
    <row r="149" spans="1:8" x14ac:dyDescent="0.25">
      <c r="A149" s="54"/>
      <c r="B149" s="55"/>
      <c r="C149" s="55"/>
      <c r="D149" s="57"/>
      <c r="E149" s="15"/>
      <c r="F149" s="46"/>
      <c r="G149" s="45"/>
      <c r="H149" s="45"/>
    </row>
    <row r="150" spans="1:8" x14ac:dyDescent="0.25">
      <c r="A150" s="54">
        <v>3222</v>
      </c>
      <c r="B150" s="55">
        <v>32224</v>
      </c>
      <c r="C150" s="55"/>
      <c r="D150" s="57" t="s">
        <v>175</v>
      </c>
      <c r="E150" s="15"/>
      <c r="F150" s="43">
        <f>F151+F152+F156+F157+F158+F159+F161+F162+F164+F165+F166+F167+F168+F169+F171+F172+F173+F174+F188+F189+F190+F191+F192+F193+F194+F195+F196+F197+F198+F199</f>
        <v>247500</v>
      </c>
      <c r="G150" s="45"/>
      <c r="H150" s="45"/>
    </row>
    <row r="151" spans="1:8" x14ac:dyDescent="0.25">
      <c r="A151" s="54"/>
      <c r="B151" s="55"/>
      <c r="C151" s="55"/>
      <c r="D151" s="57" t="s">
        <v>176</v>
      </c>
      <c r="E151" s="15"/>
      <c r="F151" s="46">
        <v>6000</v>
      </c>
      <c r="G151" s="45"/>
      <c r="H151" s="45"/>
    </row>
    <row r="152" spans="1:8" x14ac:dyDescent="0.25">
      <c r="A152" s="54"/>
      <c r="B152" s="55"/>
      <c r="C152" s="55"/>
      <c r="D152" s="57" t="s">
        <v>181</v>
      </c>
      <c r="E152" s="15" t="s">
        <v>182</v>
      </c>
      <c r="F152" s="46">
        <v>55000</v>
      </c>
      <c r="G152" s="45"/>
      <c r="H152" s="45"/>
    </row>
    <row r="153" spans="1:8" hidden="1" x14ac:dyDescent="0.25">
      <c r="A153" s="54"/>
      <c r="B153" s="55"/>
      <c r="C153" s="55"/>
      <c r="D153" s="57"/>
      <c r="E153" s="15"/>
      <c r="F153" s="46"/>
      <c r="G153" s="45"/>
      <c r="H153" s="45"/>
    </row>
    <row r="154" spans="1:8" hidden="1" x14ac:dyDescent="0.25">
      <c r="A154" s="54"/>
      <c r="B154" s="55"/>
      <c r="C154" s="55"/>
      <c r="D154" s="57"/>
      <c r="E154" s="15"/>
      <c r="F154" s="46"/>
      <c r="G154" s="45"/>
      <c r="H154" s="45"/>
    </row>
    <row r="155" spans="1:8" hidden="1" x14ac:dyDescent="0.25">
      <c r="A155" s="54"/>
      <c r="B155" s="55"/>
      <c r="C155" s="55"/>
      <c r="D155" s="57"/>
      <c r="E155" s="15"/>
      <c r="F155" s="46"/>
      <c r="G155" s="47">
        <v>5000</v>
      </c>
      <c r="H155" s="45"/>
    </row>
    <row r="156" spans="1:8" x14ac:dyDescent="0.25">
      <c r="A156" s="54"/>
      <c r="B156" s="55"/>
      <c r="C156" s="55"/>
      <c r="D156" s="57" t="s">
        <v>177</v>
      </c>
      <c r="E156" s="15" t="s">
        <v>182</v>
      </c>
      <c r="F156" s="46">
        <v>4000</v>
      </c>
      <c r="G156" s="47"/>
      <c r="H156" s="45"/>
    </row>
    <row r="157" spans="1:8" x14ac:dyDescent="0.25">
      <c r="A157" s="54"/>
      <c r="B157" s="55"/>
      <c r="C157" s="55"/>
      <c r="D157" s="57" t="s">
        <v>178</v>
      </c>
      <c r="E157" s="15" t="s">
        <v>182</v>
      </c>
      <c r="F157" s="46">
        <v>25000</v>
      </c>
      <c r="G157" s="47"/>
      <c r="H157" s="45"/>
    </row>
    <row r="158" spans="1:8" x14ac:dyDescent="0.25">
      <c r="A158" s="54"/>
      <c r="B158" s="55"/>
      <c r="C158" s="55"/>
      <c r="D158" s="57" t="s">
        <v>180</v>
      </c>
      <c r="E158" s="15" t="s">
        <v>182</v>
      </c>
      <c r="F158" s="46">
        <v>15000</v>
      </c>
      <c r="G158" s="47"/>
      <c r="H158" s="45"/>
    </row>
    <row r="159" spans="1:8" x14ac:dyDescent="0.25">
      <c r="A159" s="54"/>
      <c r="B159" s="55"/>
      <c r="C159" s="55"/>
      <c r="D159" s="57" t="s">
        <v>179</v>
      </c>
      <c r="E159" s="15" t="s">
        <v>182</v>
      </c>
      <c r="F159" s="46">
        <v>19000</v>
      </c>
      <c r="G159" s="47"/>
      <c r="H159" s="45"/>
    </row>
    <row r="160" spans="1:8" x14ac:dyDescent="0.25">
      <c r="A160" s="54"/>
      <c r="B160" s="55"/>
      <c r="C160" s="54" t="s">
        <v>141</v>
      </c>
      <c r="D160" s="56" t="s">
        <v>137</v>
      </c>
      <c r="E160" s="15"/>
      <c r="F160" s="46"/>
      <c r="G160" s="45">
        <f>G161</f>
        <v>500</v>
      </c>
      <c r="H160" s="45">
        <f>G160</f>
        <v>500</v>
      </c>
    </row>
    <row r="161" spans="1:8" x14ac:dyDescent="0.25">
      <c r="A161" s="54"/>
      <c r="B161" s="55">
        <v>32111</v>
      </c>
      <c r="C161" s="55"/>
      <c r="D161" s="57" t="s">
        <v>159</v>
      </c>
      <c r="E161" s="15" t="s">
        <v>182</v>
      </c>
      <c r="F161" s="46">
        <v>1000</v>
      </c>
      <c r="G161" s="47">
        <v>500</v>
      </c>
      <c r="H161" s="45"/>
    </row>
    <row r="162" spans="1:8" ht="12" customHeight="1" x14ac:dyDescent="0.25">
      <c r="A162" s="54"/>
      <c r="B162" s="55">
        <v>32112</v>
      </c>
      <c r="C162" s="55"/>
      <c r="D162" s="57" t="s">
        <v>158</v>
      </c>
      <c r="E162" s="15" t="s">
        <v>182</v>
      </c>
      <c r="F162" s="46">
        <v>1000</v>
      </c>
      <c r="G162" s="47"/>
      <c r="H162" s="45"/>
    </row>
    <row r="163" spans="1:8" ht="12.75" hidden="1" customHeight="1" x14ac:dyDescent="0.25">
      <c r="A163" s="54"/>
      <c r="B163" s="55"/>
      <c r="C163" s="55"/>
      <c r="D163" s="57"/>
      <c r="E163" s="15"/>
      <c r="F163" s="46"/>
      <c r="G163" s="45"/>
      <c r="H163" s="45"/>
    </row>
    <row r="164" spans="1:8" x14ac:dyDescent="0.25">
      <c r="A164" s="54"/>
      <c r="B164" s="55">
        <v>32115</v>
      </c>
      <c r="C164" s="55"/>
      <c r="D164" s="57" t="s">
        <v>159</v>
      </c>
      <c r="E164" s="15" t="s">
        <v>182</v>
      </c>
      <c r="F164" s="46">
        <v>1000</v>
      </c>
      <c r="G164" s="45">
        <f>G169+G168</f>
        <v>20000</v>
      </c>
      <c r="H164" s="45">
        <f>G164</f>
        <v>20000</v>
      </c>
    </row>
    <row r="165" spans="1:8" x14ac:dyDescent="0.25">
      <c r="A165" s="54"/>
      <c r="B165" s="55">
        <v>32131</v>
      </c>
      <c r="C165" s="55"/>
      <c r="D165" s="57" t="s">
        <v>160</v>
      </c>
      <c r="E165" s="15" t="s">
        <v>182</v>
      </c>
      <c r="F165" s="46">
        <v>1000</v>
      </c>
      <c r="G165" s="45"/>
      <c r="H165" s="45"/>
    </row>
    <row r="166" spans="1:8" x14ac:dyDescent="0.25">
      <c r="A166" s="54"/>
      <c r="B166" s="55">
        <v>32211</v>
      </c>
      <c r="C166" s="55"/>
      <c r="D166" s="57" t="s">
        <v>146</v>
      </c>
      <c r="E166" s="15" t="s">
        <v>182</v>
      </c>
      <c r="F166" s="46">
        <v>1000</v>
      </c>
      <c r="G166" s="45"/>
      <c r="H166" s="45"/>
    </row>
    <row r="167" spans="1:8" x14ac:dyDescent="0.25">
      <c r="A167" s="54"/>
      <c r="B167" s="55">
        <v>32222</v>
      </c>
      <c r="C167" s="55"/>
      <c r="D167" s="57" t="s">
        <v>161</v>
      </c>
      <c r="E167" s="15" t="s">
        <v>182</v>
      </c>
      <c r="F167" s="46">
        <v>5000</v>
      </c>
      <c r="G167" s="45"/>
      <c r="H167" s="45"/>
    </row>
    <row r="168" spans="1:8" x14ac:dyDescent="0.25">
      <c r="A168" s="54"/>
      <c r="B168" s="55">
        <v>32251</v>
      </c>
      <c r="C168" s="55"/>
      <c r="D168" s="57" t="s">
        <v>162</v>
      </c>
      <c r="E168" s="15" t="s">
        <v>182</v>
      </c>
      <c r="F168" s="46">
        <v>2000</v>
      </c>
      <c r="G168" s="47">
        <v>15000</v>
      </c>
      <c r="H168" s="45"/>
    </row>
    <row r="169" spans="1:8" x14ac:dyDescent="0.25">
      <c r="A169" s="55"/>
      <c r="B169" s="55">
        <v>32371</v>
      </c>
      <c r="C169" s="55"/>
      <c r="D169" s="57" t="s">
        <v>147</v>
      </c>
      <c r="E169" s="15" t="s">
        <v>186</v>
      </c>
      <c r="F169" s="46">
        <v>10000</v>
      </c>
      <c r="G169" s="47">
        <v>5000</v>
      </c>
      <c r="H169" s="45"/>
    </row>
    <row r="170" spans="1:8" ht="12.75" hidden="1" customHeight="1" x14ac:dyDescent="0.25">
      <c r="A170" s="54"/>
      <c r="B170" s="55"/>
      <c r="C170" s="55"/>
      <c r="D170" s="57"/>
      <c r="E170" s="15"/>
      <c r="F170" s="46"/>
      <c r="G170" s="47"/>
      <c r="H170" s="45"/>
    </row>
    <row r="171" spans="1:8" x14ac:dyDescent="0.25">
      <c r="A171" s="54"/>
      <c r="B171" s="55">
        <v>32372</v>
      </c>
      <c r="C171" s="55"/>
      <c r="D171" s="57" t="s">
        <v>148</v>
      </c>
      <c r="E171" s="15" t="s">
        <v>186</v>
      </c>
      <c r="F171" s="46">
        <v>10000</v>
      </c>
      <c r="G171" s="47"/>
      <c r="H171" s="45"/>
    </row>
    <row r="172" spans="1:8" x14ac:dyDescent="0.25">
      <c r="A172" s="54"/>
      <c r="B172" s="55">
        <v>32412</v>
      </c>
      <c r="C172" s="55"/>
      <c r="D172" s="57" t="s">
        <v>163</v>
      </c>
      <c r="E172" s="15" t="s">
        <v>186</v>
      </c>
      <c r="F172" s="46">
        <v>8000</v>
      </c>
      <c r="G172" s="47">
        <v>0</v>
      </c>
      <c r="H172" s="45"/>
    </row>
    <row r="173" spans="1:8" x14ac:dyDescent="0.25">
      <c r="A173" s="55"/>
      <c r="B173" s="55">
        <v>32931</v>
      </c>
      <c r="C173" s="55"/>
      <c r="D173" s="57" t="s">
        <v>149</v>
      </c>
      <c r="E173" s="15" t="s">
        <v>182</v>
      </c>
      <c r="F173" s="46">
        <v>3000</v>
      </c>
      <c r="G173" s="47">
        <f>G174</f>
        <v>40000</v>
      </c>
      <c r="H173" s="45">
        <f>G174</f>
        <v>40000</v>
      </c>
    </row>
    <row r="174" spans="1:8" x14ac:dyDescent="0.25">
      <c r="A174" s="54"/>
      <c r="B174" s="55">
        <v>32941</v>
      </c>
      <c r="C174" s="55"/>
      <c r="D174" s="57" t="s">
        <v>164</v>
      </c>
      <c r="E174" s="15" t="s">
        <v>182</v>
      </c>
      <c r="F174" s="46">
        <v>1000</v>
      </c>
      <c r="G174" s="47">
        <v>40000</v>
      </c>
      <c r="H174" s="45"/>
    </row>
    <row r="175" spans="1:8" ht="12" hidden="1" customHeight="1" x14ac:dyDescent="0.25">
      <c r="A175" s="55"/>
      <c r="B175" s="55"/>
      <c r="C175" s="55"/>
      <c r="D175" s="57"/>
      <c r="E175" s="15"/>
      <c r="F175" s="46"/>
      <c r="G175" s="47"/>
      <c r="H175" s="45"/>
    </row>
    <row r="176" spans="1:8" ht="12.75" hidden="1" customHeight="1" x14ac:dyDescent="0.25">
      <c r="A176" s="55"/>
      <c r="B176" s="55"/>
      <c r="C176" s="55"/>
      <c r="D176" s="57"/>
      <c r="E176" s="15"/>
      <c r="F176" s="46"/>
      <c r="G176" s="47"/>
      <c r="H176" s="45"/>
    </row>
    <row r="177" spans="1:8" ht="0.75" customHeight="1" x14ac:dyDescent="0.25">
      <c r="A177" s="55"/>
      <c r="B177" s="55"/>
      <c r="C177" s="54" t="s">
        <v>138</v>
      </c>
      <c r="D177" s="56" t="s">
        <v>139</v>
      </c>
      <c r="E177" s="15"/>
      <c r="F177" s="46"/>
      <c r="G177" s="47"/>
      <c r="H177" s="45"/>
    </row>
    <row r="178" spans="1:8" ht="12.75" hidden="1" customHeight="1" x14ac:dyDescent="0.25">
      <c r="A178" s="55"/>
      <c r="B178" s="55"/>
      <c r="C178" s="55"/>
      <c r="D178" s="57"/>
      <c r="E178" s="15"/>
      <c r="F178" s="46"/>
      <c r="G178" s="47"/>
      <c r="H178" s="45"/>
    </row>
    <row r="179" spans="1:8" ht="12.75" hidden="1" customHeight="1" x14ac:dyDescent="0.25">
      <c r="A179" s="55"/>
      <c r="B179" s="55"/>
      <c r="C179" s="55"/>
      <c r="D179" s="57"/>
      <c r="E179" s="15"/>
      <c r="F179" s="46"/>
      <c r="G179" s="45">
        <v>65000</v>
      </c>
      <c r="H179" s="45">
        <v>65000</v>
      </c>
    </row>
    <row r="180" spans="1:8" ht="12.75" hidden="1" customHeight="1" x14ac:dyDescent="0.25">
      <c r="A180" s="54">
        <v>3222</v>
      </c>
      <c r="B180" s="55">
        <v>32224</v>
      </c>
      <c r="C180" s="55"/>
      <c r="D180" s="57" t="s">
        <v>140</v>
      </c>
      <c r="E180" s="15" t="s">
        <v>142</v>
      </c>
      <c r="F180" s="46"/>
      <c r="G180" s="47">
        <v>65000</v>
      </c>
      <c r="H180" s="45"/>
    </row>
    <row r="181" spans="1:8" ht="12.75" hidden="1" customHeight="1" x14ac:dyDescent="0.25">
      <c r="A181" s="55"/>
      <c r="B181" s="55"/>
      <c r="C181" s="55"/>
      <c r="D181" s="57"/>
      <c r="E181" s="15"/>
      <c r="F181" s="46"/>
      <c r="G181" s="47"/>
      <c r="H181" s="45"/>
    </row>
    <row r="182" spans="1:8" ht="12.75" hidden="1" customHeight="1" x14ac:dyDescent="0.25">
      <c r="A182" s="55"/>
      <c r="B182" s="55"/>
      <c r="C182" s="55" t="s">
        <v>138</v>
      </c>
      <c r="D182" s="57"/>
      <c r="E182" s="15"/>
      <c r="F182" s="46"/>
      <c r="G182" s="47"/>
      <c r="H182" s="45"/>
    </row>
    <row r="183" spans="1:8" ht="12.75" hidden="1" customHeight="1" x14ac:dyDescent="0.25">
      <c r="A183" s="55"/>
      <c r="B183" s="55"/>
      <c r="C183" s="55"/>
      <c r="D183" s="57"/>
      <c r="E183" s="15"/>
      <c r="F183" s="46"/>
      <c r="G183" s="47"/>
      <c r="H183" s="45"/>
    </row>
    <row r="184" spans="1:8" ht="12.75" hidden="1" customHeight="1" x14ac:dyDescent="0.25">
      <c r="A184" s="55"/>
      <c r="B184" s="55"/>
      <c r="C184" s="55"/>
      <c r="D184" s="57"/>
      <c r="E184" s="15"/>
      <c r="F184" s="46"/>
      <c r="G184" s="47"/>
      <c r="H184" s="45"/>
    </row>
    <row r="185" spans="1:8" ht="12.75" hidden="1" customHeight="1" x14ac:dyDescent="0.25">
      <c r="A185" s="55"/>
      <c r="B185" s="55"/>
      <c r="C185" s="55"/>
      <c r="D185" s="57"/>
      <c r="E185" s="15"/>
      <c r="F185" s="46"/>
      <c r="G185" s="47"/>
      <c r="H185" s="45"/>
    </row>
    <row r="186" spans="1:8" ht="12.75" hidden="1" customHeight="1" x14ac:dyDescent="0.25">
      <c r="A186" s="55"/>
      <c r="B186" s="55"/>
      <c r="C186" s="55"/>
      <c r="D186" s="57"/>
      <c r="E186" s="15"/>
      <c r="F186" s="46"/>
      <c r="G186" s="47"/>
      <c r="H186" s="45"/>
    </row>
    <row r="187" spans="1:8" ht="12.75" hidden="1" customHeight="1" x14ac:dyDescent="0.25">
      <c r="A187" s="55"/>
      <c r="B187" s="55"/>
      <c r="C187" s="55"/>
      <c r="D187" s="57"/>
      <c r="E187" s="15"/>
      <c r="F187" s="46"/>
      <c r="G187" s="47"/>
      <c r="H187" s="45"/>
    </row>
    <row r="188" spans="1:8" x14ac:dyDescent="0.25">
      <c r="A188" s="55"/>
      <c r="B188" s="55">
        <v>32999</v>
      </c>
      <c r="C188" s="70"/>
      <c r="D188" s="71" t="s">
        <v>165</v>
      </c>
      <c r="E188" s="15" t="s">
        <v>182</v>
      </c>
      <c r="F188" s="46">
        <v>30000</v>
      </c>
      <c r="G188" s="47"/>
      <c r="H188" s="45"/>
    </row>
    <row r="189" spans="1:8" x14ac:dyDescent="0.25">
      <c r="A189" s="55"/>
      <c r="B189" s="55">
        <v>34311</v>
      </c>
      <c r="C189" s="55"/>
      <c r="D189" s="57" t="s">
        <v>166</v>
      </c>
      <c r="E189" s="15" t="s">
        <v>182</v>
      </c>
      <c r="F189" s="46">
        <v>5000</v>
      </c>
      <c r="G189" s="47"/>
      <c r="H189" s="45"/>
    </row>
    <row r="190" spans="1:8" x14ac:dyDescent="0.25">
      <c r="A190" s="55"/>
      <c r="B190" s="55">
        <v>42211</v>
      </c>
      <c r="C190" s="55"/>
      <c r="D190" s="57" t="s">
        <v>167</v>
      </c>
      <c r="E190" s="15" t="s">
        <v>182</v>
      </c>
      <c r="F190" s="46">
        <v>5000</v>
      </c>
      <c r="G190" s="45">
        <f>G191</f>
        <v>10000</v>
      </c>
      <c r="H190" s="45">
        <f>H191</f>
        <v>10000</v>
      </c>
    </row>
    <row r="191" spans="1:8" x14ac:dyDescent="0.25">
      <c r="A191" s="54"/>
      <c r="B191" s="55">
        <v>42212</v>
      </c>
      <c r="C191" s="55"/>
      <c r="D191" s="57" t="s">
        <v>168</v>
      </c>
      <c r="E191" s="15" t="s">
        <v>182</v>
      </c>
      <c r="F191" s="46">
        <v>2000</v>
      </c>
      <c r="G191" s="47">
        <v>10000</v>
      </c>
      <c r="H191" s="45">
        <f>G191</f>
        <v>10000</v>
      </c>
    </row>
    <row r="192" spans="1:8" x14ac:dyDescent="0.25">
      <c r="A192" s="55"/>
      <c r="B192" s="55">
        <v>42219</v>
      </c>
      <c r="C192" s="55"/>
      <c r="D192" s="57" t="s">
        <v>169</v>
      </c>
      <c r="E192" s="15" t="s">
        <v>182</v>
      </c>
      <c r="F192" s="46">
        <v>3000</v>
      </c>
      <c r="G192" s="45">
        <f>G193</f>
        <v>5000</v>
      </c>
      <c r="H192" s="45">
        <f>G192</f>
        <v>5000</v>
      </c>
    </row>
    <row r="193" spans="1:11" x14ac:dyDescent="0.25">
      <c r="A193" s="54"/>
      <c r="B193" s="55">
        <v>42221</v>
      </c>
      <c r="C193" s="55"/>
      <c r="D193" s="57" t="s">
        <v>170</v>
      </c>
      <c r="E193" s="15" t="s">
        <v>182</v>
      </c>
      <c r="F193" s="46">
        <v>5000</v>
      </c>
      <c r="G193" s="47">
        <v>5000</v>
      </c>
      <c r="H193" s="45"/>
    </row>
    <row r="194" spans="1:11" x14ac:dyDescent="0.25">
      <c r="A194" s="55"/>
      <c r="B194" s="55">
        <v>42259</v>
      </c>
      <c r="C194" s="55"/>
      <c r="D194" s="57" t="s">
        <v>171</v>
      </c>
      <c r="E194" s="15" t="s">
        <v>182</v>
      </c>
      <c r="F194" s="46">
        <v>2000</v>
      </c>
      <c r="G194" s="45">
        <f>G195</f>
        <v>5000</v>
      </c>
      <c r="H194" s="45">
        <f>G195</f>
        <v>5000</v>
      </c>
    </row>
    <row r="195" spans="1:11" x14ac:dyDescent="0.25">
      <c r="A195" s="54"/>
      <c r="B195" s="55">
        <v>42261</v>
      </c>
      <c r="C195" s="55"/>
      <c r="D195" s="57" t="s">
        <v>153</v>
      </c>
      <c r="E195" s="15" t="s">
        <v>182</v>
      </c>
      <c r="F195" s="46">
        <v>2500</v>
      </c>
      <c r="G195" s="47">
        <v>5000</v>
      </c>
      <c r="H195" s="45"/>
    </row>
    <row r="196" spans="1:11" x14ac:dyDescent="0.25">
      <c r="A196" s="55"/>
      <c r="B196" s="55">
        <v>42262</v>
      </c>
      <c r="C196" s="55"/>
      <c r="D196" s="57" t="s">
        <v>172</v>
      </c>
      <c r="E196" s="15" t="s">
        <v>182</v>
      </c>
      <c r="F196" s="46">
        <v>2500</v>
      </c>
      <c r="G196" s="45">
        <f>G197</f>
        <v>5000</v>
      </c>
      <c r="H196" s="45">
        <f>G196</f>
        <v>5000</v>
      </c>
    </row>
    <row r="197" spans="1:11" x14ac:dyDescent="0.25">
      <c r="A197" s="54"/>
      <c r="B197" s="55">
        <v>42271</v>
      </c>
      <c r="C197" s="55"/>
      <c r="D197" s="57" t="s">
        <v>154</v>
      </c>
      <c r="E197" s="15" t="s">
        <v>182</v>
      </c>
      <c r="F197" s="46">
        <v>2500</v>
      </c>
      <c r="G197" s="47">
        <v>5000</v>
      </c>
      <c r="H197" s="45"/>
    </row>
    <row r="198" spans="1:11" x14ac:dyDescent="0.25">
      <c r="A198" s="55"/>
      <c r="B198" s="55">
        <v>42273</v>
      </c>
      <c r="C198" s="55"/>
      <c r="D198" s="57" t="s">
        <v>173</v>
      </c>
      <c r="E198" s="15" t="s">
        <v>182</v>
      </c>
      <c r="F198" s="46">
        <v>10000</v>
      </c>
      <c r="G198" s="45">
        <f>G199</f>
        <v>9000</v>
      </c>
      <c r="H198" s="45">
        <f>G199</f>
        <v>9000</v>
      </c>
    </row>
    <row r="199" spans="1:11" x14ac:dyDescent="0.25">
      <c r="A199" s="55"/>
      <c r="B199" s="55">
        <v>42411</v>
      </c>
      <c r="C199" s="55"/>
      <c r="D199" s="57" t="s">
        <v>174</v>
      </c>
      <c r="E199" s="15" t="s">
        <v>182</v>
      </c>
      <c r="F199" s="46">
        <v>10000</v>
      </c>
      <c r="G199" s="47">
        <v>9000</v>
      </c>
      <c r="H199" s="45"/>
    </row>
    <row r="200" spans="1:11" ht="1.5" customHeight="1" x14ac:dyDescent="0.25">
      <c r="A200" s="14"/>
      <c r="B200" s="14"/>
      <c r="C200" s="14"/>
      <c r="D200" s="15"/>
      <c r="E200" s="15"/>
      <c r="F200" s="46"/>
      <c r="G200" s="47"/>
      <c r="H200" s="45"/>
    </row>
    <row r="201" spans="1:11" hidden="1" x14ac:dyDescent="0.25">
      <c r="A201" s="14"/>
      <c r="B201" s="14"/>
      <c r="C201" s="14"/>
      <c r="D201" s="15"/>
      <c r="E201" s="15"/>
      <c r="F201" s="46"/>
      <c r="G201" s="47"/>
      <c r="H201" s="45"/>
    </row>
    <row r="202" spans="1:11" hidden="1" x14ac:dyDescent="0.25">
      <c r="A202" s="14"/>
      <c r="B202" s="14"/>
      <c r="C202" s="14"/>
      <c r="D202" s="15"/>
      <c r="E202" s="15"/>
      <c r="F202" s="46"/>
      <c r="G202" s="45">
        <v>2000</v>
      </c>
      <c r="H202" s="45">
        <v>2000</v>
      </c>
    </row>
    <row r="203" spans="1:11" hidden="1" x14ac:dyDescent="0.25">
      <c r="A203" s="8"/>
      <c r="B203" s="14"/>
      <c r="C203" s="14"/>
      <c r="D203" s="15"/>
      <c r="E203" s="15"/>
      <c r="F203" s="46"/>
      <c r="G203" s="47">
        <v>2000</v>
      </c>
      <c r="H203" s="45"/>
    </row>
    <row r="204" spans="1:11" hidden="1" x14ac:dyDescent="0.25">
      <c r="A204" s="14"/>
      <c r="B204" s="14"/>
      <c r="C204" s="14"/>
      <c r="D204" s="15"/>
      <c r="E204" s="15"/>
      <c r="F204" s="46"/>
      <c r="G204" s="47"/>
      <c r="H204" s="47"/>
    </row>
    <row r="205" spans="1:11" hidden="1" x14ac:dyDescent="0.25">
      <c r="A205" s="14"/>
      <c r="B205" s="14"/>
      <c r="C205" s="14"/>
      <c r="D205" s="15"/>
      <c r="E205" s="15"/>
      <c r="F205" s="46"/>
      <c r="G205" s="47"/>
      <c r="H205" s="47"/>
    </row>
    <row r="206" spans="1:11" hidden="1" x14ac:dyDescent="0.25">
      <c r="A206" s="14"/>
      <c r="B206" s="13"/>
      <c r="C206" s="13"/>
      <c r="D206" s="17"/>
      <c r="E206" s="13"/>
      <c r="F206" s="48"/>
      <c r="G206" s="48"/>
      <c r="H206" s="48"/>
    </row>
    <row r="207" spans="1:11" hidden="1" x14ac:dyDescent="0.25">
      <c r="A207" s="13"/>
      <c r="D207" s="41"/>
      <c r="F207" s="38"/>
    </row>
    <row r="208" spans="1:11" x14ac:dyDescent="0.25">
      <c r="B208" s="50"/>
      <c r="C208" s="50"/>
      <c r="D208" s="50"/>
      <c r="E208" s="50"/>
      <c r="F208" s="52"/>
      <c r="G208" s="50"/>
      <c r="H208" s="50"/>
      <c r="I208" s="50"/>
      <c r="J208" s="50"/>
      <c r="K208" s="50"/>
    </row>
    <row r="209" spans="1:11" x14ac:dyDescent="0.25">
      <c r="A209" s="50" t="s">
        <v>184</v>
      </c>
      <c r="B209" s="50"/>
      <c r="C209" s="50"/>
      <c r="D209" s="50"/>
      <c r="E209" s="50"/>
      <c r="F209" s="50"/>
      <c r="G209" s="50"/>
      <c r="H209" s="50"/>
      <c r="I209" s="50"/>
      <c r="J209" s="50"/>
      <c r="K209" s="50"/>
    </row>
    <row r="210" spans="1:11" x14ac:dyDescent="0.25">
      <c r="A210" s="50" t="s">
        <v>155</v>
      </c>
    </row>
    <row r="212" spans="1:11" x14ac:dyDescent="0.25">
      <c r="A212" s="51" t="s">
        <v>183</v>
      </c>
    </row>
    <row r="213" spans="1:11" x14ac:dyDescent="0.25">
      <c r="E213" s="51" t="s">
        <v>156</v>
      </c>
    </row>
    <row r="214" spans="1:11" x14ac:dyDescent="0.25">
      <c r="C214" s="51"/>
      <c r="E214" s="51" t="s">
        <v>157</v>
      </c>
    </row>
  </sheetData>
  <mergeCells count="11">
    <mergeCell ref="A1:C1"/>
    <mergeCell ref="F2:G2"/>
    <mergeCell ref="A2:C2"/>
    <mergeCell ref="D2:E2"/>
    <mergeCell ref="D4:G4"/>
    <mergeCell ref="A4:C4"/>
    <mergeCell ref="A10:B10"/>
    <mergeCell ref="D5:G5"/>
    <mergeCell ref="D6:G6"/>
    <mergeCell ref="A8:G8"/>
    <mergeCell ref="A9:E9"/>
  </mergeCells>
  <phoneticPr fontId="8" type="noConversion"/>
  <pageMargins left="0.2" right="0.2" top="0.24" bottom="0.59" header="0.5" footer="0.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Tablica plana za 2013.</vt:lpstr>
      <vt:lpstr>plan nabave 2021</vt:lpstr>
    </vt:vector>
  </TitlesOfParts>
  <Company>Županija Osječko-baranjska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Zadovoljni korisnik Microsoft Officea</dc:creator>
  <cp:lastModifiedBy>Računovodstvo</cp:lastModifiedBy>
  <cp:lastPrinted>2021-01-11T11:51:25Z</cp:lastPrinted>
  <dcterms:created xsi:type="dcterms:W3CDTF">2001-09-12T14:15:59Z</dcterms:created>
  <dcterms:modified xsi:type="dcterms:W3CDTF">2021-01-11T11:52:11Z</dcterms:modified>
</cp:coreProperties>
</file>